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vus\GFCompartido\INFORMES\Emision de ONs\"/>
    </mc:Choice>
  </mc:AlternateContent>
  <workbookProtection workbookAlgorithmName="SHA-512" workbookHashValue="+ThhYW4CrNr/xbwc4Yirzjc92E4lSQHqgjki6MyWl73Mnpn28+ylFBUkeSCq8YR4Fp4pCNR1g26MXDznN7EK2g==" workbookSaltValue="FGXWYDhRZN6RSwlnWTuk/Q==" workbookSpinCount="100000" lockStructure="1"/>
  <bookViews>
    <workbookView xWindow="-120" yWindow="-120" windowWidth="20640" windowHeight="11160"/>
  </bookViews>
  <sheets>
    <sheet name="Portafolio" sheetId="3" r:id="rId1"/>
    <sheet name="Flujo Fondos" sheetId="4" r:id="rId2"/>
    <sheet name="Calculos" sheetId="1" state="hidden" r:id="rId3"/>
    <sheet name="Gráfico1" sheetId="6" state="hidden" r:id="rId4"/>
    <sheet name="Grafico" sheetId="5" state="hidden" r:id="rId5"/>
  </sheets>
  <definedNames>
    <definedName name="_xlnm.Print_Area" localSheetId="0">Portafolio!$A$1:$K$45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8" i="1" l="1"/>
  <c r="BL35" i="1" l="1"/>
  <c r="I5" i="4"/>
  <c r="G5" i="4"/>
  <c r="E5" i="4"/>
  <c r="C5" i="4"/>
  <c r="A5" i="4"/>
  <c r="K7" i="1"/>
  <c r="EQ7" i="1"/>
  <c r="ER7" i="1" s="1"/>
  <c r="EI7" i="1"/>
  <c r="EJ7" i="1" s="1"/>
  <c r="EA7" i="1"/>
  <c r="EB7" i="1" s="1"/>
  <c r="DC7" i="1"/>
  <c r="DD7" i="1" s="1"/>
  <c r="CU7" i="1"/>
  <c r="CV7" i="1" s="1"/>
  <c r="AI8" i="1"/>
  <c r="BL33" i="1"/>
  <c r="BL34" i="1" s="1"/>
  <c r="BL29" i="1"/>
  <c r="BL30" i="1" s="1"/>
  <c r="BL31" i="1" s="1"/>
  <c r="BL25" i="1"/>
  <c r="BL26" i="1" s="1"/>
  <c r="BL27" i="1" s="1"/>
  <c r="BL22" i="1"/>
  <c r="BL23" i="1" s="1"/>
  <c r="BL21" i="1"/>
  <c r="BL17" i="1"/>
  <c r="BL18" i="1" s="1"/>
  <c r="BL19" i="1" s="1"/>
  <c r="BL13" i="1"/>
  <c r="BL14" i="1" s="1"/>
  <c r="BL15" i="1" s="1"/>
  <c r="BO34" i="1"/>
  <c r="BP34" i="1" s="1"/>
  <c r="BN33" i="1"/>
  <c r="BO32" i="1"/>
  <c r="BN32" i="1"/>
  <c r="BN31" i="1"/>
  <c r="BO30" i="1"/>
  <c r="BN30" i="1"/>
  <c r="BN29" i="1"/>
  <c r="BO28" i="1"/>
  <c r="BN28" i="1"/>
  <c r="BN27" i="1"/>
  <c r="BO26" i="1"/>
  <c r="BN26" i="1"/>
  <c r="BN25" i="1"/>
  <c r="BO24" i="1"/>
  <c r="BN24" i="1"/>
  <c r="BN23" i="1"/>
  <c r="BO22" i="1"/>
  <c r="BN22" i="1"/>
  <c r="BN21" i="1"/>
  <c r="BO20" i="1"/>
  <c r="BP20" i="1" s="1"/>
  <c r="BN20" i="1"/>
  <c r="BN19" i="1"/>
  <c r="BO18" i="1"/>
  <c r="BN18" i="1"/>
  <c r="BN17" i="1"/>
  <c r="BO16" i="1"/>
  <c r="BN16" i="1"/>
  <c r="BN15" i="1"/>
  <c r="BO14" i="1"/>
  <c r="BP14" i="1" s="1"/>
  <c r="BN14" i="1"/>
  <c r="BN13" i="1"/>
  <c r="BO12" i="1"/>
  <c r="BN12" i="1"/>
  <c r="BN11" i="1"/>
  <c r="BO10" i="1"/>
  <c r="BP10" i="1" s="1"/>
  <c r="BN10" i="1"/>
  <c r="BN9" i="1"/>
  <c r="BO8" i="1"/>
  <c r="BP8" i="1" s="1"/>
  <c r="BN8" i="1"/>
  <c r="BP7" i="1"/>
  <c r="BN7" i="1"/>
  <c r="BS7" i="1" s="1"/>
  <c r="D8" i="1"/>
  <c r="D9" i="1" s="1"/>
  <c r="F7" i="1"/>
  <c r="G7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A7" i="1"/>
  <c r="BL9" i="1" l="1"/>
  <c r="BL10" i="1" s="1"/>
  <c r="BL11" i="1" s="1"/>
  <c r="BR7" i="1"/>
  <c r="BR10" i="1"/>
  <c r="BS16" i="1"/>
  <c r="BS24" i="1"/>
  <c r="BS32" i="1"/>
  <c r="BR20" i="1"/>
  <c r="BS22" i="1"/>
  <c r="BS12" i="1"/>
  <c r="BS28" i="1"/>
  <c r="BS30" i="1"/>
  <c r="BS18" i="1"/>
  <c r="BS26" i="1"/>
  <c r="BP32" i="1"/>
  <c r="BR32" i="1" s="1"/>
  <c r="BR8" i="1"/>
  <c r="BR14" i="1"/>
  <c r="BS8" i="1"/>
  <c r="BS14" i="1"/>
  <c r="BS20" i="1"/>
  <c r="BP12" i="1"/>
  <c r="BR12" i="1" s="1"/>
  <c r="BP24" i="1"/>
  <c r="BR24" i="1" s="1"/>
  <c r="BP28" i="1"/>
  <c r="BR28" i="1" s="1"/>
  <c r="BS10" i="1"/>
  <c r="BP16" i="1"/>
  <c r="BR16" i="1" s="1"/>
  <c r="BP18" i="1"/>
  <c r="BR18" i="1" s="1"/>
  <c r="BP22" i="1"/>
  <c r="BR22" i="1" s="1"/>
  <c r="BP26" i="1"/>
  <c r="BR26" i="1" s="1"/>
  <c r="BP30" i="1"/>
  <c r="BR30" i="1" s="1"/>
  <c r="D10" i="1"/>
  <c r="E9" i="1"/>
  <c r="E8" i="1"/>
  <c r="A9" i="1" l="1"/>
  <c r="C9" i="1" s="1"/>
  <c r="F9" i="1" s="1"/>
  <c r="G9" i="1" s="1"/>
  <c r="D11" i="1"/>
  <c r="E10" i="1"/>
  <c r="A8" i="1"/>
  <c r="C8" i="1" s="1"/>
  <c r="F8" i="1" s="1"/>
  <c r="G8" i="1" s="1"/>
  <c r="A10" i="1" l="1"/>
  <c r="C10" i="1" s="1"/>
  <c r="F10" i="1" s="1"/>
  <c r="G10" i="1" s="1"/>
  <c r="E11" i="1"/>
  <c r="D12" i="1"/>
  <c r="D13" i="1" l="1"/>
  <c r="E12" i="1"/>
  <c r="A11" i="1"/>
  <c r="C11" i="1" s="1"/>
  <c r="F11" i="1" s="1"/>
  <c r="G11" i="1" s="1"/>
  <c r="A12" i="1" l="1"/>
  <c r="C12" i="1" s="1"/>
  <c r="F12" i="1" s="1"/>
  <c r="G12" i="1" s="1"/>
  <c r="D14" i="1"/>
  <c r="E13" i="1"/>
  <c r="D15" i="1" l="1"/>
  <c r="E14" i="1"/>
  <c r="A13" i="1"/>
  <c r="C13" i="1" s="1"/>
  <c r="F13" i="1" s="1"/>
  <c r="G13" i="1" s="1"/>
  <c r="A14" i="1" l="1"/>
  <c r="C14" i="1" s="1"/>
  <c r="F14" i="1" s="1"/>
  <c r="G14" i="1" s="1"/>
  <c r="E15" i="1"/>
  <c r="D16" i="1"/>
  <c r="E16" i="1" l="1"/>
  <c r="D17" i="1"/>
  <c r="A15" i="1"/>
  <c r="C15" i="1" s="1"/>
  <c r="F15" i="1" s="1"/>
  <c r="G15" i="1" s="1"/>
  <c r="D18" i="1" l="1"/>
  <c r="E17" i="1"/>
  <c r="A16" i="1"/>
  <c r="C16" i="1" s="1"/>
  <c r="F16" i="1" s="1"/>
  <c r="G16" i="1" s="1"/>
  <c r="A17" i="1" l="1"/>
  <c r="C17" i="1" s="1"/>
  <c r="F17" i="1" s="1"/>
  <c r="G17" i="1" s="1"/>
  <c r="D19" i="1"/>
  <c r="E18" i="1"/>
  <c r="A18" i="1" l="1"/>
  <c r="C18" i="1" s="1"/>
  <c r="F18" i="1"/>
  <c r="G18" i="1" s="1"/>
  <c r="E19" i="1"/>
  <c r="D20" i="1"/>
  <c r="E20" i="1" l="1"/>
  <c r="D21" i="1"/>
  <c r="A19" i="1"/>
  <c r="C19" i="1" s="1"/>
  <c r="F19" i="1" s="1"/>
  <c r="G19" i="1" s="1"/>
  <c r="D22" i="1" l="1"/>
  <c r="E21" i="1"/>
  <c r="A20" i="1"/>
  <c r="C20" i="1" s="1"/>
  <c r="F20" i="1" s="1"/>
  <c r="G20" i="1" s="1"/>
  <c r="A21" i="1" l="1"/>
  <c r="C21" i="1" s="1"/>
  <c r="F21" i="1" s="1"/>
  <c r="G21" i="1" s="1"/>
  <c r="D23" i="1"/>
  <c r="E22" i="1"/>
  <c r="A22" i="1" l="1"/>
  <c r="C22" i="1" s="1"/>
  <c r="F22" i="1" s="1"/>
  <c r="G22" i="1" s="1"/>
  <c r="E23" i="1"/>
  <c r="D24" i="1"/>
  <c r="E24" i="1" l="1"/>
  <c r="D25" i="1"/>
  <c r="A23" i="1"/>
  <c r="C23" i="1" s="1"/>
  <c r="F23" i="1" s="1"/>
  <c r="G23" i="1" s="1"/>
  <c r="D26" i="1" l="1"/>
  <c r="E25" i="1"/>
  <c r="A24" i="1"/>
  <c r="C24" i="1" s="1"/>
  <c r="F24" i="1" s="1"/>
  <c r="G24" i="1" s="1"/>
  <c r="A25" i="1" l="1"/>
  <c r="C25" i="1" s="1"/>
  <c r="F25" i="1" s="1"/>
  <c r="G25" i="1" s="1"/>
  <c r="D27" i="1"/>
  <c r="E26" i="1"/>
  <c r="A26" i="1" l="1"/>
  <c r="C26" i="1" s="1"/>
  <c r="F26" i="1"/>
  <c r="G26" i="1" s="1"/>
  <c r="E27" i="1"/>
  <c r="D28" i="1"/>
  <c r="E28" i="1" l="1"/>
  <c r="D29" i="1"/>
  <c r="A27" i="1"/>
  <c r="C27" i="1" s="1"/>
  <c r="F27" i="1" s="1"/>
  <c r="G27" i="1" s="1"/>
  <c r="D30" i="1" l="1"/>
  <c r="E29" i="1"/>
  <c r="A28" i="1"/>
  <c r="C28" i="1" s="1"/>
  <c r="F28" i="1" s="1"/>
  <c r="G28" i="1" s="1"/>
  <c r="A29" i="1" l="1"/>
  <c r="C29" i="1" s="1"/>
  <c r="F29" i="1" s="1"/>
  <c r="G29" i="1" s="1"/>
  <c r="D31" i="1"/>
  <c r="E30" i="1"/>
  <c r="A30" i="1" l="1"/>
  <c r="C30" i="1" s="1"/>
  <c r="F30" i="1" s="1"/>
  <c r="G30" i="1" s="1"/>
  <c r="E31" i="1"/>
  <c r="D32" i="1"/>
  <c r="E32" i="1" l="1"/>
  <c r="D33" i="1"/>
  <c r="A31" i="1"/>
  <c r="C31" i="1" s="1"/>
  <c r="F31" i="1" s="1"/>
  <c r="G31" i="1" s="1"/>
  <c r="D34" i="1" l="1"/>
  <c r="E33" i="1"/>
  <c r="A32" i="1"/>
  <c r="C32" i="1" s="1"/>
  <c r="F32" i="1" s="1"/>
  <c r="G32" i="1" s="1"/>
  <c r="A33" i="1" l="1"/>
  <c r="C33" i="1" s="1"/>
  <c r="F33" i="1" s="1"/>
  <c r="G33" i="1" s="1"/>
  <c r="D35" i="1"/>
  <c r="E34" i="1"/>
  <c r="A34" i="1" l="1"/>
  <c r="C34" i="1" s="1"/>
  <c r="F34" i="1" s="1"/>
  <c r="G34" i="1" s="1"/>
  <c r="E35" i="1"/>
  <c r="A35" i="1" l="1"/>
  <c r="C35" i="1" s="1"/>
  <c r="F35" i="1" s="1"/>
  <c r="G35" i="1" s="1"/>
  <c r="F5" i="1" l="1"/>
  <c r="A5" i="1"/>
  <c r="A35" i="4"/>
  <c r="C35" i="4"/>
  <c r="G35" i="4" s="1"/>
  <c r="E35" i="4"/>
  <c r="I35" i="4"/>
  <c r="A36" i="4"/>
  <c r="C36" i="4"/>
  <c r="G36" i="4" s="1"/>
  <c r="E36" i="4"/>
  <c r="H36" i="4"/>
  <c r="I36" i="4"/>
  <c r="A37" i="4"/>
  <c r="C37" i="4"/>
  <c r="G37" i="4" s="1"/>
  <c r="E37" i="4"/>
  <c r="I37" i="4"/>
  <c r="A38" i="4"/>
  <c r="C38" i="4"/>
  <c r="G38" i="4" s="1"/>
  <c r="E38" i="4"/>
  <c r="I38" i="4"/>
  <c r="A39" i="4"/>
  <c r="C39" i="4"/>
  <c r="G39" i="4" s="1"/>
  <c r="E39" i="4"/>
  <c r="I39" i="4"/>
  <c r="A40" i="4"/>
  <c r="C40" i="4"/>
  <c r="E40" i="4"/>
  <c r="I40" i="4"/>
  <c r="A41" i="4"/>
  <c r="C41" i="4"/>
  <c r="E41" i="4"/>
  <c r="I41" i="4"/>
  <c r="G41" i="4" l="1"/>
  <c r="G40" i="4"/>
  <c r="D45" i="3" l="1"/>
  <c r="BQ6" i="1"/>
  <c r="BQ7" i="1" l="1"/>
  <c r="BS6" i="1"/>
  <c r="FE32" i="1"/>
  <c r="FE31" i="1"/>
  <c r="FE30" i="1"/>
  <c r="FE29" i="1"/>
  <c r="FE28" i="1"/>
  <c r="FE27" i="1"/>
  <c r="FE26" i="1"/>
  <c r="F6" i="1"/>
  <c r="G6" i="1" s="1"/>
  <c r="B6" i="1"/>
  <c r="A6" i="1"/>
  <c r="BQ8" i="1" l="1"/>
  <c r="C25" i="4"/>
  <c r="CZ8" i="1"/>
  <c r="EK6" i="1"/>
  <c r="BQ9" i="1" l="1"/>
  <c r="BO9" i="1"/>
  <c r="E2" i="5"/>
  <c r="D2" i="5"/>
  <c r="C2" i="5"/>
  <c r="BS9" i="1" l="1"/>
  <c r="BP9" i="1"/>
  <c r="BR9" i="1" s="1"/>
  <c r="BQ10" i="1"/>
  <c r="FA6" i="1"/>
  <c r="BQ11" i="1" l="1"/>
  <c r="BO11" i="1"/>
  <c r="EY7" i="1"/>
  <c r="ES6" i="1"/>
  <c r="A31" i="3"/>
  <c r="A33" i="3" s="1"/>
  <c r="BP11" i="1" l="1"/>
  <c r="BR11" i="1" s="1"/>
  <c r="BS11" i="1"/>
  <c r="BQ12" i="1"/>
  <c r="EZ7" i="1"/>
  <c r="EX7" i="1"/>
  <c r="EC6" i="1"/>
  <c r="DZ2" i="1"/>
  <c r="BQ13" i="1" l="1"/>
  <c r="BO13" i="1"/>
  <c r="FB7" i="1"/>
  <c r="FA7" i="1"/>
  <c r="BP13" i="1" l="1"/>
  <c r="BR13" i="1" s="1"/>
  <c r="BS13" i="1"/>
  <c r="BQ14" i="1"/>
  <c r="DM6" i="1"/>
  <c r="BQ15" i="1" l="1"/>
  <c r="BO15" i="1"/>
  <c r="DK7" i="1"/>
  <c r="EY8" i="1"/>
  <c r="BS15" i="1" l="1"/>
  <c r="BP15" i="1"/>
  <c r="BR15" i="1" s="1"/>
  <c r="BQ16" i="1"/>
  <c r="DJ7" i="1"/>
  <c r="DM7" i="1" s="1"/>
  <c r="DL7" i="1"/>
  <c r="DN7" i="1" s="1"/>
  <c r="EZ8" i="1"/>
  <c r="EX8" i="1"/>
  <c r="BQ17" i="1" l="1"/>
  <c r="BQ18" i="1" s="1"/>
  <c r="BO17" i="1"/>
  <c r="FB8" i="1"/>
  <c r="FA8" i="1"/>
  <c r="BP17" i="1" l="1"/>
  <c r="BR17" i="1" s="1"/>
  <c r="BS17" i="1"/>
  <c r="BQ19" i="1"/>
  <c r="BQ20" i="1" s="1"/>
  <c r="BO19" i="1"/>
  <c r="DU6" i="1"/>
  <c r="CW6" i="1"/>
  <c r="BP19" i="1" l="1"/>
  <c r="BR19" i="1" s="1"/>
  <c r="BS19" i="1"/>
  <c r="BO21" i="1"/>
  <c r="BQ21" i="1"/>
  <c r="BQ22" i="1" s="1"/>
  <c r="DS7" i="1"/>
  <c r="BQ23" i="1" l="1"/>
  <c r="BQ24" i="1" s="1"/>
  <c r="BO23" i="1"/>
  <c r="BP21" i="1"/>
  <c r="BR21" i="1" s="1"/>
  <c r="BS21" i="1"/>
  <c r="DR7" i="1"/>
  <c r="DU7" i="1" s="1"/>
  <c r="DT7" i="1"/>
  <c r="DV7" i="1" s="1"/>
  <c r="BN34" i="1"/>
  <c r="DK8" i="1"/>
  <c r="EY9" i="1"/>
  <c r="BP23" i="1" l="1"/>
  <c r="BR23" i="1" s="1"/>
  <c r="BS23" i="1"/>
  <c r="BQ25" i="1"/>
  <c r="BQ26" i="1" s="1"/>
  <c r="BO25" i="1"/>
  <c r="BR34" i="1"/>
  <c r="BS34" i="1"/>
  <c r="DJ8" i="1"/>
  <c r="DL8" i="1"/>
  <c r="EZ9" i="1"/>
  <c r="EX9" i="1"/>
  <c r="FA9" i="1" s="1"/>
  <c r="AK6" i="1"/>
  <c r="AI7" i="1" s="1"/>
  <c r="AH7" i="1" s="1"/>
  <c r="AK7" i="1" s="1"/>
  <c r="BP25" i="1" l="1"/>
  <c r="BR25" i="1" s="1"/>
  <c r="BS25" i="1"/>
  <c r="BQ27" i="1"/>
  <c r="BQ28" i="1" s="1"/>
  <c r="BO27" i="1"/>
  <c r="DN8" i="1"/>
  <c r="DM8" i="1"/>
  <c r="DK9" i="1" s="1"/>
  <c r="DJ9" i="1" s="1"/>
  <c r="EY10" i="1"/>
  <c r="FH27" i="1"/>
  <c r="FB9" i="1"/>
  <c r="DE6" i="1"/>
  <c r="BP27" i="1" l="1"/>
  <c r="BR27" i="1" s="1"/>
  <c r="BS27" i="1"/>
  <c r="BQ29" i="1"/>
  <c r="BQ30" i="1" s="1"/>
  <c r="BO29" i="1"/>
  <c r="DL9" i="1"/>
  <c r="FF26" i="1"/>
  <c r="EZ10" i="1"/>
  <c r="EX10" i="1"/>
  <c r="FH29" i="1"/>
  <c r="FH28" i="1"/>
  <c r="DN9" i="1"/>
  <c r="DM9" i="1"/>
  <c r="BP29" i="1" l="1"/>
  <c r="BR29" i="1" s="1"/>
  <c r="BS29" i="1"/>
  <c r="BQ31" i="1"/>
  <c r="BQ32" i="1" s="1"/>
  <c r="BO31" i="1"/>
  <c r="E25" i="4"/>
  <c r="G25" i="4" s="1"/>
  <c r="A25" i="4"/>
  <c r="EH7" i="1"/>
  <c r="EK7" i="1" s="1"/>
  <c r="DS8" i="1"/>
  <c r="FB10" i="1"/>
  <c r="FA10" i="1"/>
  <c r="EY11" i="1" s="1"/>
  <c r="FH31" i="1"/>
  <c r="AJ7" i="1"/>
  <c r="BS31" i="1" l="1"/>
  <c r="BP31" i="1"/>
  <c r="BR31" i="1" s="1"/>
  <c r="BQ33" i="1"/>
  <c r="BQ34" i="1" s="1"/>
  <c r="BO33" i="1"/>
  <c r="FF27" i="1"/>
  <c r="A26" i="4" s="1"/>
  <c r="FF28" i="1"/>
  <c r="A27" i="4" s="1"/>
  <c r="FH30" i="1"/>
  <c r="EX11" i="1"/>
  <c r="EZ11" i="1"/>
  <c r="DZ7" i="1"/>
  <c r="EC7" i="1" s="1"/>
  <c r="CT7" i="1"/>
  <c r="CW7" i="1" s="1"/>
  <c r="DT8" i="1"/>
  <c r="DR8" i="1"/>
  <c r="EP7" i="1"/>
  <c r="ES7" i="1" s="1"/>
  <c r="FH33" i="1"/>
  <c r="I32" i="4" s="1"/>
  <c r="FH32" i="1"/>
  <c r="FF29" i="1"/>
  <c r="A28" i="4" s="1"/>
  <c r="BS33" i="1" l="1"/>
  <c r="BP33" i="1"/>
  <c r="BR33" i="1" s="1"/>
  <c r="BS2" i="1"/>
  <c r="BN35" i="1"/>
  <c r="FH35" i="1"/>
  <c r="I34" i="4" s="1"/>
  <c r="BO35" i="1"/>
  <c r="FF32" i="1"/>
  <c r="A31" i="4" s="1"/>
  <c r="ET7" i="1"/>
  <c r="CX7" i="1"/>
  <c r="FB11" i="1"/>
  <c r="FA11" i="1"/>
  <c r="DB7" i="1"/>
  <c r="DE7" i="1" s="1"/>
  <c r="DV8" i="1"/>
  <c r="DU8" i="1"/>
  <c r="DS9" i="1" s="1"/>
  <c r="ED7" i="1"/>
  <c r="EA8" i="1"/>
  <c r="FH34" i="1"/>
  <c r="I33" i="4" s="1"/>
  <c r="FE33" i="1"/>
  <c r="FF31" i="1"/>
  <c r="A30" i="4" s="1"/>
  <c r="AL7" i="1"/>
  <c r="EL7" i="1"/>
  <c r="EI8" i="1"/>
  <c r="BA6" i="1"/>
  <c r="BA7" i="1" s="1"/>
  <c r="BS35" i="1" l="1"/>
  <c r="BP35" i="1"/>
  <c r="FF35" i="1" s="1"/>
  <c r="E34" i="4" s="1"/>
  <c r="FE35" i="1"/>
  <c r="BR35" i="1"/>
  <c r="BQ35" i="1"/>
  <c r="C32" i="4"/>
  <c r="FF30" i="1"/>
  <c r="A29" i="4" s="1"/>
  <c r="FE34" i="1"/>
  <c r="DZ8" i="1"/>
  <c r="EB8" i="1"/>
  <c r="CU8" i="1"/>
  <c r="DF7" i="1"/>
  <c r="DC8" i="1"/>
  <c r="DR9" i="1"/>
  <c r="DT9" i="1"/>
  <c r="EY12" i="1"/>
  <c r="EQ8" i="1"/>
  <c r="EH8" i="1"/>
  <c r="EJ8" i="1"/>
  <c r="A34" i="4" l="1"/>
  <c r="C34" i="4"/>
  <c r="G34" i="4" s="1"/>
  <c r="C33" i="4"/>
  <c r="H43" i="3"/>
  <c r="EZ12" i="1"/>
  <c r="EX12" i="1"/>
  <c r="DB8" i="1"/>
  <c r="DE8" i="1" s="1"/>
  <c r="DD8" i="1"/>
  <c r="ED8" i="1"/>
  <c r="EC8" i="1"/>
  <c r="CV8" i="1"/>
  <c r="CT8" i="1"/>
  <c r="FF33" i="1"/>
  <c r="EP8" i="1"/>
  <c r="ER8" i="1"/>
  <c r="DV9" i="1"/>
  <c r="DU9" i="1"/>
  <c r="AJ8" i="1"/>
  <c r="AH8" i="1"/>
  <c r="EK8" i="1"/>
  <c r="EI9" i="1" s="1"/>
  <c r="E32" i="4" l="1"/>
  <c r="G32" i="4" s="1"/>
  <c r="A32" i="4"/>
  <c r="FF34" i="1"/>
  <c r="F43" i="3"/>
  <c r="J43" i="3"/>
  <c r="EH9" i="1"/>
  <c r="EJ9" i="1"/>
  <c r="AL8" i="1"/>
  <c r="AK8" i="1"/>
  <c r="AI9" i="1" s="1"/>
  <c r="CX8" i="1"/>
  <c r="CW8" i="1"/>
  <c r="ET8" i="1"/>
  <c r="ES8" i="1"/>
  <c r="DF8" i="1"/>
  <c r="DS10" i="1"/>
  <c r="EA9" i="1"/>
  <c r="FB12" i="1"/>
  <c r="FA12" i="1"/>
  <c r="EL8" i="1"/>
  <c r="E33" i="4" l="1"/>
  <c r="G33" i="4" s="1"/>
  <c r="A33" i="4"/>
  <c r="AY7" i="1"/>
  <c r="DZ9" i="1"/>
  <c r="EB9" i="1"/>
  <c r="EQ9" i="1"/>
  <c r="EY13" i="1"/>
  <c r="DT10" i="1"/>
  <c r="DR10" i="1"/>
  <c r="CU9" i="1"/>
  <c r="EK9" i="1"/>
  <c r="EI10" i="1" s="1"/>
  <c r="DG2" i="1"/>
  <c r="EX13" i="1" l="1"/>
  <c r="EZ13" i="1"/>
  <c r="DV10" i="1"/>
  <c r="DU10" i="1"/>
  <c r="AH9" i="1"/>
  <c r="AJ9" i="1"/>
  <c r="ED9" i="1"/>
  <c r="EC9" i="1"/>
  <c r="CV9" i="1"/>
  <c r="CT9" i="1"/>
  <c r="ER9" i="1"/>
  <c r="EP9" i="1"/>
  <c r="AZ7" i="1"/>
  <c r="AX7" i="1"/>
  <c r="EJ10" i="1"/>
  <c r="EH10" i="1"/>
  <c r="EL9" i="1"/>
  <c r="AL9" i="1" l="1"/>
  <c r="AK9" i="1"/>
  <c r="AM2" i="1" s="1"/>
  <c r="FB13" i="1"/>
  <c r="FA13" i="1"/>
  <c r="ET9" i="1"/>
  <c r="ES9" i="1"/>
  <c r="EA10" i="1"/>
  <c r="DS11" i="1"/>
  <c r="BB7" i="1"/>
  <c r="CX9" i="1"/>
  <c r="CW9" i="1"/>
  <c r="AS6" i="1"/>
  <c r="AS7" i="1" s="1"/>
  <c r="DR11" i="1" l="1"/>
  <c r="DT11" i="1"/>
  <c r="AY8" i="1"/>
  <c r="EY14" i="1"/>
  <c r="EB10" i="1"/>
  <c r="DZ10" i="1"/>
  <c r="CU10" i="1"/>
  <c r="EQ10" i="1"/>
  <c r="EL10" i="1"/>
  <c r="EK10" i="1"/>
  <c r="EI11" i="1" s="1"/>
  <c r="CV10" i="1" l="1"/>
  <c r="CT10" i="1"/>
  <c r="DV11" i="1"/>
  <c r="DU11" i="1"/>
  <c r="DW2" i="1" s="1"/>
  <c r="EH11" i="1"/>
  <c r="EJ11" i="1"/>
  <c r="EP10" i="1"/>
  <c r="ER10" i="1"/>
  <c r="ED10" i="1"/>
  <c r="EC10" i="1"/>
  <c r="AX8" i="1"/>
  <c r="AZ8" i="1"/>
  <c r="EZ14" i="1"/>
  <c r="EX14" i="1"/>
  <c r="EL11" i="1" l="1"/>
  <c r="EK11" i="1"/>
  <c r="EI12" i="1" s="1"/>
  <c r="EJ12" i="1" s="1"/>
  <c r="BB8" i="1"/>
  <c r="BA8" i="1"/>
  <c r="ET10" i="1"/>
  <c r="ES10" i="1"/>
  <c r="FB14" i="1"/>
  <c r="FA14" i="1"/>
  <c r="EA11" i="1"/>
  <c r="CX10" i="1"/>
  <c r="CW10" i="1"/>
  <c r="CY2" i="1" s="1"/>
  <c r="AQ7" i="1"/>
  <c r="H21" i="3"/>
  <c r="EH12" i="1" l="1"/>
  <c r="EL12" i="1" s="1"/>
  <c r="AP7" i="1"/>
  <c r="AR7" i="1"/>
  <c r="EB11" i="1"/>
  <c r="DZ11" i="1"/>
  <c r="EQ11" i="1"/>
  <c r="EY15" i="1"/>
  <c r="AY9" i="1"/>
  <c r="EK12" i="1"/>
  <c r="EI13" i="1" s="1"/>
  <c r="AT7" i="1" l="1"/>
  <c r="EX15" i="1"/>
  <c r="EZ15" i="1"/>
  <c r="ED11" i="1"/>
  <c r="EC11" i="1"/>
  <c r="AZ9" i="1"/>
  <c r="AX9" i="1"/>
  <c r="AQ8" i="1"/>
  <c r="EJ13" i="1"/>
  <c r="EH13" i="1"/>
  <c r="EL13" i="1" s="1"/>
  <c r="EP11" i="1"/>
  <c r="ER11" i="1"/>
  <c r="FB15" i="1" l="1"/>
  <c r="FA15" i="1"/>
  <c r="EK13" i="1"/>
  <c r="EI14" i="1" s="1"/>
  <c r="EJ14" i="1" s="1"/>
  <c r="EA12" i="1"/>
  <c r="AP8" i="1"/>
  <c r="AS8" i="1" s="1"/>
  <c r="AR8" i="1"/>
  <c r="ET11" i="1"/>
  <c r="ES11" i="1"/>
  <c r="BB9" i="1"/>
  <c r="BA9" i="1"/>
  <c r="DO2" i="1"/>
  <c r="AT8" i="1" l="1"/>
  <c r="EH14" i="1"/>
  <c r="AQ9" i="1"/>
  <c r="AY10" i="1"/>
  <c r="DZ12" i="1"/>
  <c r="EB12" i="1"/>
  <c r="EQ12" i="1"/>
  <c r="EY16" i="1"/>
  <c r="H27" i="3"/>
  <c r="J27" i="3" s="1"/>
  <c r="ED12" i="1" l="1"/>
  <c r="EC12" i="1"/>
  <c r="EE2" i="1" s="1"/>
  <c r="ER12" i="1"/>
  <c r="EP12" i="1"/>
  <c r="AZ10" i="1"/>
  <c r="AX10" i="1"/>
  <c r="EX16" i="1"/>
  <c r="EZ16" i="1"/>
  <c r="AP9" i="1"/>
  <c r="AR9" i="1"/>
  <c r="EL14" i="1"/>
  <c r="EK14" i="1"/>
  <c r="AT9" i="1" l="1"/>
  <c r="AS9" i="1"/>
  <c r="EI15" i="1"/>
  <c r="ET12" i="1"/>
  <c r="ES12" i="1"/>
  <c r="FB16" i="1"/>
  <c r="FA16" i="1"/>
  <c r="BB10" i="1"/>
  <c r="BA10" i="1"/>
  <c r="M6" i="1"/>
  <c r="EY17" i="1" l="1"/>
  <c r="EH15" i="1"/>
  <c r="EK15" i="1" s="1"/>
  <c r="EI16" i="1" s="1"/>
  <c r="EJ15" i="1"/>
  <c r="AY11" i="1"/>
  <c r="EQ13" i="1"/>
  <c r="AQ10" i="1"/>
  <c r="EL15" i="1" l="1"/>
  <c r="AP10" i="1"/>
  <c r="AR10" i="1"/>
  <c r="AZ11" i="1"/>
  <c r="AX11" i="1"/>
  <c r="EZ17" i="1"/>
  <c r="EX17" i="1"/>
  <c r="ER13" i="1"/>
  <c r="EP13" i="1"/>
  <c r="EH16" i="1"/>
  <c r="EJ16" i="1"/>
  <c r="H25" i="3"/>
  <c r="EK16" i="1" l="1"/>
  <c r="EL16" i="1"/>
  <c r="AT10" i="1"/>
  <c r="AS10" i="1"/>
  <c r="ET13" i="1"/>
  <c r="ES13" i="1"/>
  <c r="BB11" i="1"/>
  <c r="BA11" i="1"/>
  <c r="FB17" i="1"/>
  <c r="FA17" i="1"/>
  <c r="EI17" i="1" l="1"/>
  <c r="AY12" i="1"/>
  <c r="AQ11" i="1"/>
  <c r="EY18" i="1"/>
  <c r="EQ14" i="1"/>
  <c r="F29" i="3"/>
  <c r="U6" i="1"/>
  <c r="U7" i="1" s="1"/>
  <c r="AX12" i="1" l="1"/>
  <c r="AZ12" i="1"/>
  <c r="J7" i="1"/>
  <c r="M7" i="1" s="1"/>
  <c r="L7" i="1"/>
  <c r="EP14" i="1"/>
  <c r="ER14" i="1"/>
  <c r="AP11" i="1"/>
  <c r="AR11" i="1"/>
  <c r="EX18" i="1"/>
  <c r="EZ18" i="1"/>
  <c r="EJ17" i="1"/>
  <c r="EH17" i="1"/>
  <c r="H29" i="3"/>
  <c r="J29" i="3" s="1"/>
  <c r="CO6" i="1"/>
  <c r="CM7" i="1" l="1"/>
  <c r="FB18" i="1"/>
  <c r="FA18" i="1"/>
  <c r="ET14" i="1"/>
  <c r="ES14" i="1"/>
  <c r="BB12" i="1"/>
  <c r="BA12" i="1"/>
  <c r="EL17" i="1"/>
  <c r="EK17" i="1"/>
  <c r="AT11" i="1"/>
  <c r="AS11" i="1"/>
  <c r="N7" i="1"/>
  <c r="CL7" i="1" l="1"/>
  <c r="CO7" i="1" s="1"/>
  <c r="CN7" i="1"/>
  <c r="K8" i="1"/>
  <c r="EI18" i="1"/>
  <c r="EQ15" i="1"/>
  <c r="S7" i="1"/>
  <c r="AQ12" i="1"/>
  <c r="AY13" i="1"/>
  <c r="EY19" i="1"/>
  <c r="CP7" i="1" l="1"/>
  <c r="AX13" i="1"/>
  <c r="AZ13" i="1"/>
  <c r="R7" i="1"/>
  <c r="T7" i="1"/>
  <c r="L8" i="1"/>
  <c r="J8" i="1"/>
  <c r="EX19" i="1"/>
  <c r="EZ19" i="1"/>
  <c r="EH18" i="1"/>
  <c r="EJ18" i="1"/>
  <c r="AR12" i="1"/>
  <c r="AP12" i="1"/>
  <c r="EP15" i="1"/>
  <c r="ER15" i="1"/>
  <c r="F21" i="3"/>
  <c r="CG6" i="1"/>
  <c r="BY6" i="1"/>
  <c r="AC6" i="1"/>
  <c r="BW7" i="1" l="1"/>
  <c r="CE7" i="1"/>
  <c r="AC7" i="1"/>
  <c r="FH7" i="1"/>
  <c r="I6" i="4" s="1"/>
  <c r="V7" i="1"/>
  <c r="ET15" i="1"/>
  <c r="ES15" i="1"/>
  <c r="EL18" i="1"/>
  <c r="EK18" i="1"/>
  <c r="BB13" i="1"/>
  <c r="BA13" i="1"/>
  <c r="AT12" i="1"/>
  <c r="AS12" i="1"/>
  <c r="FB19" i="1"/>
  <c r="FA19" i="1"/>
  <c r="S8" i="1"/>
  <c r="N8" i="1"/>
  <c r="M8" i="1"/>
  <c r="CF7" i="1" l="1"/>
  <c r="CD7" i="1"/>
  <c r="BV7" i="1"/>
  <c r="BX7" i="1"/>
  <c r="AQ13" i="1"/>
  <c r="EI19" i="1"/>
  <c r="R8" i="1"/>
  <c r="U8" i="1" s="1"/>
  <c r="T8" i="1"/>
  <c r="K9" i="1"/>
  <c r="EY20" i="1"/>
  <c r="AY14" i="1"/>
  <c r="EQ16" i="1"/>
  <c r="CM8" i="1"/>
  <c r="CH7" i="1" l="1"/>
  <c r="CG7" i="1"/>
  <c r="BZ7" i="1"/>
  <c r="BY7" i="1"/>
  <c r="CL8" i="1"/>
  <c r="CO8" i="1" s="1"/>
  <c r="CM9" i="1" s="1"/>
  <c r="CN8" i="1"/>
  <c r="S9" i="1"/>
  <c r="AX14" i="1"/>
  <c r="AZ14" i="1"/>
  <c r="J9" i="1"/>
  <c r="L9" i="1"/>
  <c r="EH19" i="1"/>
  <c r="EJ19" i="1"/>
  <c r="V8" i="1"/>
  <c r="EP16" i="1"/>
  <c r="ER16" i="1"/>
  <c r="EZ20" i="1"/>
  <c r="EX20" i="1"/>
  <c r="AP13" i="1"/>
  <c r="AR13" i="1"/>
  <c r="AA7" i="1"/>
  <c r="CP8" i="1" l="1"/>
  <c r="EL19" i="1"/>
  <c r="EK19" i="1"/>
  <c r="BB14" i="1"/>
  <c r="BA14" i="1"/>
  <c r="AT13" i="1"/>
  <c r="AS13" i="1"/>
  <c r="ET16" i="1"/>
  <c r="ES16" i="1"/>
  <c r="Z7" i="1"/>
  <c r="AB7" i="1"/>
  <c r="FB20" i="1"/>
  <c r="FA20" i="1"/>
  <c r="N9" i="1"/>
  <c r="M9" i="1"/>
  <c r="R9" i="1"/>
  <c r="U9" i="1" s="1"/>
  <c r="T9" i="1"/>
  <c r="CL9" i="1"/>
  <c r="CO9" i="1" s="1"/>
  <c r="CN9" i="1"/>
  <c r="CE8" i="1" l="1"/>
  <c r="CF8" i="1" s="1"/>
  <c r="K10" i="1"/>
  <c r="AQ14" i="1"/>
  <c r="EI20" i="1"/>
  <c r="AD7" i="1"/>
  <c r="AA8" i="1"/>
  <c r="EY21" i="1"/>
  <c r="EQ17" i="1"/>
  <c r="AY15" i="1"/>
  <c r="CP9" i="1"/>
  <c r="S10" i="1"/>
  <c r="V9" i="1"/>
  <c r="CD8" i="1" l="1"/>
  <c r="AZ15" i="1"/>
  <c r="AX15" i="1"/>
  <c r="AB8" i="1"/>
  <c r="Z8" i="1"/>
  <c r="J10" i="1"/>
  <c r="L10" i="1"/>
  <c r="T10" i="1"/>
  <c r="R10" i="1"/>
  <c r="CH8" i="1"/>
  <c r="CG8" i="1"/>
  <c r="AR14" i="1"/>
  <c r="AP14" i="1"/>
  <c r="EP17" i="1"/>
  <c r="ER17" i="1"/>
  <c r="EZ21" i="1"/>
  <c r="EX21" i="1"/>
  <c r="EH20" i="1"/>
  <c r="EJ20" i="1"/>
  <c r="FF7" i="1"/>
  <c r="E6" i="4" s="1"/>
  <c r="FE7" i="1"/>
  <c r="CQ2" i="1"/>
  <c r="C6" i="4" l="1"/>
  <c r="G6" i="4" s="1"/>
  <c r="A6" i="4"/>
  <c r="CE9" i="1"/>
  <c r="EL20" i="1"/>
  <c r="EK20" i="1"/>
  <c r="ET17" i="1"/>
  <c r="ES17" i="1"/>
  <c r="N10" i="1"/>
  <c r="M10" i="1"/>
  <c r="FH8" i="1"/>
  <c r="I7" i="4" s="1"/>
  <c r="BW8" i="1"/>
  <c r="FB21" i="1"/>
  <c r="FA21" i="1"/>
  <c r="FC2" i="1" s="1"/>
  <c r="AT14" i="1"/>
  <c r="AS14" i="1"/>
  <c r="AU2" i="1" s="1"/>
  <c r="V10" i="1"/>
  <c r="U10" i="1"/>
  <c r="AC8" i="1"/>
  <c r="AD8" i="1"/>
  <c r="BB15" i="1"/>
  <c r="BA15" i="1"/>
  <c r="CF9" i="1" l="1"/>
  <c r="CD9" i="1"/>
  <c r="AA9" i="1"/>
  <c r="AY16" i="1"/>
  <c r="S11" i="1"/>
  <c r="BV8" i="1"/>
  <c r="BX8" i="1"/>
  <c r="FF8" i="1" s="1"/>
  <c r="E7" i="4" s="1"/>
  <c r="EQ18" i="1"/>
  <c r="K11" i="1"/>
  <c r="EI21" i="1"/>
  <c r="H33" i="3"/>
  <c r="J33" i="3" s="1"/>
  <c r="CH9" i="1" l="1"/>
  <c r="CG9" i="1"/>
  <c r="CE10" i="1" s="1"/>
  <c r="EH21" i="1"/>
  <c r="EJ21" i="1"/>
  <c r="AB9" i="1"/>
  <c r="Z9" i="1"/>
  <c r="BZ8" i="1"/>
  <c r="FE8" i="1"/>
  <c r="BY8" i="1"/>
  <c r="L11" i="1"/>
  <c r="J11" i="1"/>
  <c r="AX16" i="1"/>
  <c r="AZ16" i="1"/>
  <c r="EP18" i="1"/>
  <c r="ER18" i="1"/>
  <c r="R11" i="1"/>
  <c r="T11" i="1"/>
  <c r="F33" i="3"/>
  <c r="C7" i="4" l="1"/>
  <c r="G7" i="4" s="1"/>
  <c r="A7" i="4"/>
  <c r="CF10" i="1"/>
  <c r="CD10" i="1"/>
  <c r="ET18" i="1"/>
  <c r="ES18" i="1"/>
  <c r="AD9" i="1"/>
  <c r="AC9" i="1"/>
  <c r="AA10" i="1" s="1"/>
  <c r="EL21" i="1"/>
  <c r="EK21" i="1"/>
  <c r="BW9" i="1"/>
  <c r="FH9" i="1"/>
  <c r="I8" i="4" s="1"/>
  <c r="U11" i="1"/>
  <c r="V11" i="1"/>
  <c r="BB16" i="1"/>
  <c r="BA16" i="1"/>
  <c r="BC2" i="1" s="1"/>
  <c r="N11" i="1"/>
  <c r="M11" i="1"/>
  <c r="CG10" i="1" l="1"/>
  <c r="CH10" i="1"/>
  <c r="K12" i="1"/>
  <c r="BV9" i="1"/>
  <c r="BX9" i="1"/>
  <c r="FF9" i="1" s="1"/>
  <c r="E8" i="4" s="1"/>
  <c r="AB10" i="1"/>
  <c r="Z10" i="1"/>
  <c r="S12" i="1"/>
  <c r="EI22" i="1"/>
  <c r="EQ19" i="1"/>
  <c r="CE11" i="1" l="1"/>
  <c r="R12" i="1"/>
  <c r="T12" i="1"/>
  <c r="L12" i="1"/>
  <c r="J12" i="1"/>
  <c r="ER19" i="1"/>
  <c r="EP19" i="1"/>
  <c r="EJ22" i="1"/>
  <c r="EH22" i="1"/>
  <c r="BY9" i="1"/>
  <c r="BZ9" i="1"/>
  <c r="FE9" i="1"/>
  <c r="AC10" i="1"/>
  <c r="AD10" i="1"/>
  <c r="C8" i="4" l="1"/>
  <c r="G8" i="4" s="1"/>
  <c r="A8" i="4"/>
  <c r="CD11" i="1"/>
  <c r="CF11" i="1"/>
  <c r="EL22" i="1"/>
  <c r="EK22" i="1"/>
  <c r="N12" i="1"/>
  <c r="M12" i="1"/>
  <c r="V12" i="1"/>
  <c r="U12" i="1"/>
  <c r="ET19" i="1"/>
  <c r="ES19" i="1"/>
  <c r="AA11" i="1"/>
  <c r="FH10" i="1"/>
  <c r="I9" i="4" s="1"/>
  <c r="BW10" i="1"/>
  <c r="CH11" i="1" l="1"/>
  <c r="CG11" i="1"/>
  <c r="Z11" i="1"/>
  <c r="AB11" i="1"/>
  <c r="S13" i="1"/>
  <c r="BX10" i="1"/>
  <c r="FF10" i="1" s="1"/>
  <c r="E9" i="4" s="1"/>
  <c r="BV10" i="1"/>
  <c r="EQ20" i="1"/>
  <c r="EI23" i="1"/>
  <c r="CE12" i="1" l="1"/>
  <c r="ER20" i="1"/>
  <c r="F31" i="3" s="1"/>
  <c r="EP20" i="1"/>
  <c r="R13" i="1"/>
  <c r="T13" i="1"/>
  <c r="EJ23" i="1"/>
  <c r="EH23" i="1"/>
  <c r="BZ10" i="1"/>
  <c r="FE10" i="1"/>
  <c r="BY10" i="1"/>
  <c r="AD11" i="1"/>
  <c r="AC11" i="1"/>
  <c r="AA12" i="1" s="1"/>
  <c r="C9" i="4" l="1"/>
  <c r="G9" i="4" s="1"/>
  <c r="A9" i="4"/>
  <c r="CD12" i="1"/>
  <c r="CF12" i="1"/>
  <c r="Z12" i="1"/>
  <c r="AB12" i="1"/>
  <c r="EL23" i="1"/>
  <c r="EK23" i="1"/>
  <c r="BW11" i="1"/>
  <c r="FH11" i="1"/>
  <c r="I10" i="4" s="1"/>
  <c r="V13" i="1"/>
  <c r="U13" i="1"/>
  <c r="ET20" i="1"/>
  <c r="ES20" i="1"/>
  <c r="EU2" i="1" s="1"/>
  <c r="H31" i="3" s="1"/>
  <c r="J31" i="3" s="1"/>
  <c r="CH12" i="1" l="1"/>
  <c r="CG12" i="1"/>
  <c r="BV11" i="1"/>
  <c r="BX11" i="1"/>
  <c r="FF11" i="1" s="1"/>
  <c r="E10" i="4" s="1"/>
  <c r="AC12" i="1"/>
  <c r="AE2" i="1" s="1"/>
  <c r="AD12" i="1"/>
  <c r="S14" i="1"/>
  <c r="EI24" i="1"/>
  <c r="CE13" i="1" l="1"/>
  <c r="BY11" i="1"/>
  <c r="BZ11" i="1"/>
  <c r="FE11" i="1"/>
  <c r="EJ24" i="1"/>
  <c r="F39" i="3" s="1"/>
  <c r="EH24" i="1"/>
  <c r="R14" i="1"/>
  <c r="T14" i="1"/>
  <c r="H9" i="3"/>
  <c r="A10" i="4" l="1"/>
  <c r="C10" i="4"/>
  <c r="G10" i="4" s="1"/>
  <c r="CF13" i="1"/>
  <c r="CD13" i="1"/>
  <c r="BW12" i="1"/>
  <c r="FH12" i="1"/>
  <c r="I11" i="4" s="1"/>
  <c r="V14" i="1"/>
  <c r="U14" i="1"/>
  <c r="EL24" i="1"/>
  <c r="EK24" i="1"/>
  <c r="EM2" i="1" s="1"/>
  <c r="H39" i="3" s="1"/>
  <c r="J39" i="3" s="1"/>
  <c r="CH13" i="1" l="1"/>
  <c r="CG13" i="1"/>
  <c r="BX12" i="1"/>
  <c r="FF12" i="1" s="1"/>
  <c r="E11" i="4" s="1"/>
  <c r="BV12" i="1"/>
  <c r="S15" i="1"/>
  <c r="CE14" i="1" l="1"/>
  <c r="R15" i="1"/>
  <c r="T15" i="1"/>
  <c r="BZ12" i="1"/>
  <c r="FE12" i="1"/>
  <c r="BY12" i="1"/>
  <c r="H15" i="3"/>
  <c r="A11" i="4" l="1"/>
  <c r="C11" i="4"/>
  <c r="G11" i="4" s="1"/>
  <c r="CD14" i="1"/>
  <c r="CF14" i="1"/>
  <c r="V15" i="1"/>
  <c r="U15" i="1"/>
  <c r="BW13" i="1"/>
  <c r="FH13" i="1"/>
  <c r="I12" i="4" s="1"/>
  <c r="CH14" i="1" l="1"/>
  <c r="CG14" i="1"/>
  <c r="BX13" i="1"/>
  <c r="FF13" i="1" s="1"/>
  <c r="E12" i="4" s="1"/>
  <c r="BV13" i="1"/>
  <c r="S16" i="1"/>
  <c r="T2" i="1"/>
  <c r="CE15" i="1" l="1"/>
  <c r="T16" i="1"/>
  <c r="R16" i="1"/>
  <c r="BZ13" i="1"/>
  <c r="FE13" i="1"/>
  <c r="BY13" i="1"/>
  <c r="A12" i="4" l="1"/>
  <c r="C12" i="4"/>
  <c r="G12" i="4" s="1"/>
  <c r="CD15" i="1"/>
  <c r="CF15" i="1"/>
  <c r="BW14" i="1"/>
  <c r="FH14" i="1"/>
  <c r="I13" i="4" s="1"/>
  <c r="V16" i="1"/>
  <c r="U16" i="1"/>
  <c r="CH15" i="1" l="1"/>
  <c r="CG15" i="1"/>
  <c r="S17" i="1"/>
  <c r="BX14" i="1"/>
  <c r="FF14" i="1" s="1"/>
  <c r="E13" i="4" s="1"/>
  <c r="BV14" i="1"/>
  <c r="CE16" i="1" l="1"/>
  <c r="FE14" i="1"/>
  <c r="BZ14" i="1"/>
  <c r="BY14" i="1"/>
  <c r="R17" i="1"/>
  <c r="T17" i="1"/>
  <c r="C13" i="4" l="1"/>
  <c r="G13" i="4" s="1"/>
  <c r="A13" i="4"/>
  <c r="CD16" i="1"/>
  <c r="CF16" i="1"/>
  <c r="BW15" i="1"/>
  <c r="FH15" i="1"/>
  <c r="I14" i="4" s="1"/>
  <c r="V17" i="1"/>
  <c r="U17" i="1"/>
  <c r="CH16" i="1" l="1"/>
  <c r="CG16" i="1"/>
  <c r="S18" i="1"/>
  <c r="BX15" i="1"/>
  <c r="FF15" i="1" s="1"/>
  <c r="E14" i="4" s="1"/>
  <c r="BV15" i="1"/>
  <c r="H17" i="3"/>
  <c r="CE17" i="1" l="1"/>
  <c r="BY15" i="1"/>
  <c r="BZ15" i="1"/>
  <c r="FE15" i="1"/>
  <c r="T18" i="1"/>
  <c r="R18" i="1"/>
  <c r="O2" i="1"/>
  <c r="H13" i="3" s="1"/>
  <c r="C14" i="4" l="1"/>
  <c r="G14" i="4" s="1"/>
  <c r="A14" i="4"/>
  <c r="CF17" i="1"/>
  <c r="CD17" i="1"/>
  <c r="V18" i="1"/>
  <c r="U18" i="1"/>
  <c r="BW16" i="1"/>
  <c r="FH16" i="1"/>
  <c r="I15" i="4" s="1"/>
  <c r="CH17" i="1" l="1"/>
  <c r="CG17" i="1"/>
  <c r="S19" i="1"/>
  <c r="BX16" i="1"/>
  <c r="BV16" i="1"/>
  <c r="H11" i="3"/>
  <c r="H45" i="3" s="1"/>
  <c r="H19" i="3"/>
  <c r="CE18" i="1" l="1"/>
  <c r="FF16" i="1"/>
  <c r="E15" i="4" s="1"/>
  <c r="T19" i="1"/>
  <c r="R19" i="1"/>
  <c r="FE16" i="1"/>
  <c r="BZ16" i="1"/>
  <c r="BY16" i="1"/>
  <c r="F15" i="3"/>
  <c r="A15" i="4" l="1"/>
  <c r="C15" i="4"/>
  <c r="G15" i="4" s="1"/>
  <c r="CD18" i="1"/>
  <c r="CF18" i="1"/>
  <c r="V19" i="1"/>
  <c r="U19" i="1"/>
  <c r="BW17" i="1"/>
  <c r="FH17" i="1"/>
  <c r="I16" i="4" s="1"/>
  <c r="CH18" i="1" l="1"/>
  <c r="CG18" i="1"/>
  <c r="BX17" i="1"/>
  <c r="BV17" i="1"/>
  <c r="S20" i="1"/>
  <c r="J15" i="3"/>
  <c r="CE19" i="1" l="1"/>
  <c r="R20" i="1"/>
  <c r="T20" i="1"/>
  <c r="BY17" i="1"/>
  <c r="BZ17" i="1"/>
  <c r="FE17" i="1"/>
  <c r="FF17" i="1"/>
  <c r="E16" i="4" s="1"/>
  <c r="F17" i="3"/>
  <c r="F19" i="3"/>
  <c r="C16" i="4" l="1"/>
  <c r="G16" i="4" s="1"/>
  <c r="A16" i="4"/>
  <c r="CD19" i="1"/>
  <c r="CF19" i="1"/>
  <c r="BW18" i="1"/>
  <c r="FH18" i="1"/>
  <c r="I17" i="4" s="1"/>
  <c r="V20" i="1"/>
  <c r="U20" i="1"/>
  <c r="CH19" i="1" l="1"/>
  <c r="CG19" i="1"/>
  <c r="S21" i="1"/>
  <c r="BX18" i="1"/>
  <c r="BV18" i="1"/>
  <c r="F11" i="3"/>
  <c r="CE20" i="1" l="1"/>
  <c r="T21" i="1"/>
  <c r="R21" i="1"/>
  <c r="FF18" i="1"/>
  <c r="E17" i="4" s="1"/>
  <c r="FE18" i="1"/>
  <c r="BZ18" i="1"/>
  <c r="BY18" i="1"/>
  <c r="C17" i="4" l="1"/>
  <c r="G17" i="4" s="1"/>
  <c r="A17" i="4"/>
  <c r="CD20" i="1"/>
  <c r="CF20" i="1"/>
  <c r="V21" i="1"/>
  <c r="U21" i="1"/>
  <c r="S22" i="1" s="1"/>
  <c r="BW19" i="1"/>
  <c r="FH19" i="1"/>
  <c r="I18" i="4" s="1"/>
  <c r="CH20" i="1" l="1"/>
  <c r="CG20" i="1"/>
  <c r="T22" i="1"/>
  <c r="F35" i="3" s="1"/>
  <c r="R22" i="1"/>
  <c r="BV19" i="1"/>
  <c r="BX19" i="1"/>
  <c r="F13" i="3"/>
  <c r="F45" i="3" s="1"/>
  <c r="CE21" i="1" l="1"/>
  <c r="BY19" i="1"/>
  <c r="BZ19" i="1"/>
  <c r="FE19" i="1"/>
  <c r="FF19" i="1"/>
  <c r="E18" i="4" s="1"/>
  <c r="U22" i="1"/>
  <c r="W2" i="1" s="1"/>
  <c r="H35" i="3" s="1"/>
  <c r="J35" i="3" s="1"/>
  <c r="V22" i="1"/>
  <c r="C18" i="4" l="1"/>
  <c r="A18" i="4"/>
  <c r="G18" i="4"/>
  <c r="CD21" i="1"/>
  <c r="CF21" i="1"/>
  <c r="BW20" i="1"/>
  <c r="FH20" i="1"/>
  <c r="I19" i="4" s="1"/>
  <c r="CH21" i="1" l="1"/>
  <c r="CG21" i="1"/>
  <c r="BV20" i="1"/>
  <c r="BX20" i="1"/>
  <c r="J19" i="3"/>
  <c r="CE22" i="1" l="1"/>
  <c r="FF20" i="1"/>
  <c r="FE20" i="1"/>
  <c r="BZ20" i="1"/>
  <c r="BY20" i="1"/>
  <c r="C19" i="4" l="1"/>
  <c r="A19" i="4"/>
  <c r="B17" i="5" s="1"/>
  <c r="E19" i="4"/>
  <c r="D17" i="5" s="1"/>
  <c r="CF22" i="1"/>
  <c r="CD22" i="1"/>
  <c r="BW21" i="1"/>
  <c r="FH21" i="1"/>
  <c r="I20" i="4" l="1"/>
  <c r="F18" i="5" s="1"/>
  <c r="G19" i="4"/>
  <c r="E17" i="5" s="1"/>
  <c r="CH22" i="1"/>
  <c r="CG22" i="1"/>
  <c r="BV21" i="1"/>
  <c r="BX21" i="1"/>
  <c r="FF21" i="1" s="1"/>
  <c r="C17" i="5"/>
  <c r="J17" i="3"/>
  <c r="E20" i="4" l="1"/>
  <c r="D18" i="5" s="1"/>
  <c r="CE23" i="1"/>
  <c r="BY21" i="1"/>
  <c r="BZ21" i="1"/>
  <c r="FE21" i="1"/>
  <c r="C20" i="4" l="1"/>
  <c r="G20" i="4" s="1"/>
  <c r="A20" i="4"/>
  <c r="B18" i="5" s="1"/>
  <c r="CD23" i="1"/>
  <c r="CF23" i="1"/>
  <c r="BW22" i="1"/>
  <c r="FH22" i="1"/>
  <c r="I21" i="4" l="1"/>
  <c r="F19" i="5" s="1"/>
  <c r="CH23" i="1"/>
  <c r="CG23" i="1"/>
  <c r="C18" i="5"/>
  <c r="E18" i="5"/>
  <c r="BV22" i="1"/>
  <c r="BX22" i="1"/>
  <c r="FF22" i="1" s="1"/>
  <c r="E21" i="4" l="1"/>
  <c r="D19" i="5" s="1"/>
  <c r="CE24" i="1"/>
  <c r="FE22" i="1"/>
  <c r="BZ22" i="1"/>
  <c r="BY22" i="1"/>
  <c r="B23" i="5"/>
  <c r="A21" i="4" l="1"/>
  <c r="B19" i="5" s="1"/>
  <c r="C21" i="4"/>
  <c r="G21" i="4" s="1"/>
  <c r="CF24" i="1"/>
  <c r="FF24" i="1" s="1"/>
  <c r="CD24" i="1"/>
  <c r="BW23" i="1"/>
  <c r="FH23" i="1"/>
  <c r="I26" i="4"/>
  <c r="E23" i="4" l="1"/>
  <c r="D21" i="5" s="1"/>
  <c r="I22" i="4"/>
  <c r="F20" i="5" s="1"/>
  <c r="FE24" i="1"/>
  <c r="CH24" i="1"/>
  <c r="CG24" i="1"/>
  <c r="CI2" i="1" s="1"/>
  <c r="H41" i="3" s="1"/>
  <c r="E19" i="5"/>
  <c r="C19" i="5"/>
  <c r="BV23" i="1"/>
  <c r="BX23" i="1"/>
  <c r="E26" i="4"/>
  <c r="A23" i="4" l="1"/>
  <c r="C23" i="4"/>
  <c r="G23" i="4" s="1"/>
  <c r="FH25" i="1"/>
  <c r="CE25" i="1"/>
  <c r="B21" i="5"/>
  <c r="FF23" i="1"/>
  <c r="F37" i="3"/>
  <c r="BY23" i="1"/>
  <c r="BZ23" i="1"/>
  <c r="FE23" i="1"/>
  <c r="C26" i="4"/>
  <c r="G26" i="4" s="1"/>
  <c r="I27" i="4"/>
  <c r="I24" i="4" l="1"/>
  <c r="F22" i="5" s="1"/>
  <c r="E22" i="4"/>
  <c r="C22" i="4"/>
  <c r="A22" i="4"/>
  <c r="B20" i="5" s="1"/>
  <c r="CF25" i="1"/>
  <c r="CD25" i="1"/>
  <c r="E21" i="5"/>
  <c r="C21" i="5"/>
  <c r="FH24" i="1"/>
  <c r="CA2" i="1"/>
  <c r="H37" i="3" s="1"/>
  <c r="E27" i="4"/>
  <c r="G22" i="4" l="1"/>
  <c r="I23" i="4"/>
  <c r="F21" i="5" s="1"/>
  <c r="D20" i="5"/>
  <c r="FF25" i="1"/>
  <c r="F41" i="3"/>
  <c r="FE25" i="1"/>
  <c r="CH25" i="1"/>
  <c r="CG25" i="1"/>
  <c r="FH26" i="1" s="1"/>
  <c r="I25" i="4" s="1"/>
  <c r="E20" i="5"/>
  <c r="C20" i="5"/>
  <c r="J11" i="3"/>
  <c r="E24" i="4" l="1"/>
  <c r="D22" i="5" s="1"/>
  <c r="C24" i="4"/>
  <c r="G24" i="4" s="1"/>
  <c r="A24" i="4"/>
  <c r="B22" i="5" s="1"/>
  <c r="I28" i="4"/>
  <c r="C27" i="4"/>
  <c r="G27" i="4" s="1"/>
  <c r="E22" i="5" l="1"/>
  <c r="C22" i="5"/>
  <c r="F9" i="3"/>
  <c r="E28" i="4" l="1"/>
  <c r="C28" i="4" l="1"/>
  <c r="I29" i="4"/>
  <c r="J13" i="3" l="1"/>
  <c r="J45" i="3" s="1"/>
  <c r="G28" i="4"/>
  <c r="E29" i="4" l="1"/>
  <c r="C29" i="4" l="1"/>
  <c r="I30" i="4"/>
  <c r="F25" i="3" l="1"/>
  <c r="G29" i="4"/>
  <c r="E30" i="4" l="1"/>
  <c r="I31" i="4" l="1"/>
  <c r="C30" i="4"/>
  <c r="G30" i="4" l="1"/>
  <c r="E31" i="4" l="1"/>
  <c r="C31" i="4" l="1"/>
  <c r="G31" i="4" l="1"/>
  <c r="D3" i="5" l="1"/>
  <c r="C3" i="5" l="1"/>
  <c r="B3" i="5"/>
  <c r="E3" i="5" l="1"/>
  <c r="F3" i="5" l="1"/>
  <c r="F4" i="5" l="1"/>
  <c r="D4" i="5" l="1"/>
  <c r="C4" i="5"/>
  <c r="F5" i="5" l="1"/>
  <c r="B4" i="5"/>
  <c r="E4" i="5"/>
  <c r="F6" i="5" l="1"/>
  <c r="B5" i="5"/>
  <c r="C5" i="5"/>
  <c r="E5" i="5" l="1"/>
  <c r="D5" i="5"/>
  <c r="F7" i="5"/>
  <c r="D6" i="5"/>
  <c r="C6" i="5"/>
  <c r="B6" i="5" l="1"/>
  <c r="E6" i="5"/>
  <c r="F8" i="5" l="1"/>
  <c r="D7" i="5"/>
  <c r="C7" i="5"/>
  <c r="B7" i="5" l="1"/>
  <c r="E7" i="5"/>
  <c r="D8" i="5" l="1"/>
  <c r="C8" i="5"/>
  <c r="B8" i="5"/>
  <c r="F9" i="5"/>
  <c r="E8" i="5" l="1"/>
  <c r="F10" i="5" l="1"/>
  <c r="D9" i="5"/>
  <c r="C9" i="5"/>
  <c r="B9" i="5" l="1"/>
  <c r="E9" i="5"/>
  <c r="F11" i="5" l="1"/>
  <c r="H23" i="3"/>
  <c r="D10" i="5"/>
  <c r="C10" i="5"/>
  <c r="B10" i="5" l="1"/>
  <c r="E10" i="5"/>
  <c r="F12" i="5" l="1"/>
  <c r="D11" i="5"/>
  <c r="C11" i="5"/>
  <c r="B11" i="5" l="1"/>
  <c r="E11" i="5"/>
  <c r="D12" i="5" l="1"/>
  <c r="C12" i="5"/>
  <c r="B12" i="5"/>
  <c r="F13" i="5" l="1"/>
  <c r="J21" i="3"/>
  <c r="F27" i="3"/>
  <c r="E12" i="5"/>
  <c r="D13" i="5" l="1"/>
  <c r="F14" i="5"/>
  <c r="C13" i="5"/>
  <c r="E13" i="5" l="1"/>
  <c r="B13" i="5"/>
  <c r="D14" i="5" l="1"/>
  <c r="F15" i="5"/>
  <c r="C14" i="5"/>
  <c r="B14" i="5" l="1"/>
  <c r="E14" i="5"/>
  <c r="F16" i="5" l="1"/>
  <c r="D15" i="5"/>
  <c r="C15" i="5"/>
  <c r="B15" i="5" l="1"/>
  <c r="E15" i="5"/>
  <c r="F17" i="5"/>
  <c r="F23" i="3"/>
  <c r="E42" i="4" l="1"/>
  <c r="D16" i="5"/>
  <c r="B16" i="5"/>
  <c r="C42" i="4" l="1"/>
  <c r="C16" i="5"/>
  <c r="G42" i="4" l="1"/>
  <c r="E16" i="5"/>
  <c r="J23" i="3"/>
  <c r="J25" i="3" l="1"/>
  <c r="J37" i="3"/>
  <c r="J41" i="3"/>
  <c r="J9" i="3"/>
  <c r="I42" i="4"/>
</calcChain>
</file>

<file path=xl/sharedStrings.xml><?xml version="1.0" encoding="utf-8"?>
<sst xmlns="http://schemas.openxmlformats.org/spreadsheetml/2006/main" count="309" uniqueCount="52">
  <si>
    <t>Intereses</t>
  </si>
  <si>
    <t xml:space="preserve">Tasa </t>
  </si>
  <si>
    <t>Brutos</t>
  </si>
  <si>
    <t>Netos</t>
  </si>
  <si>
    <t>IRPF =</t>
  </si>
  <si>
    <t>Capital</t>
  </si>
  <si>
    <t>Plazo emision (en semestres)</t>
  </si>
  <si>
    <t>Plazo repago Obligatorio</t>
  </si>
  <si>
    <t>Mes pago intereses</t>
  </si>
  <si>
    <t>ACTIVO</t>
  </si>
  <si>
    <t xml:space="preserve"> Amortizacion</t>
  </si>
  <si>
    <t>% Obligatoria</t>
  </si>
  <si>
    <t>USD Obligatoria</t>
  </si>
  <si>
    <t>TIR</t>
  </si>
  <si>
    <t>CAPITAL</t>
  </si>
  <si>
    <t>CRONOGRAMA DE PAGO</t>
  </si>
  <si>
    <t>INTERESES</t>
  </si>
  <si>
    <t>ACREDITADO EN BANCO</t>
  </si>
  <si>
    <t>TIR Bruta (Anual)</t>
  </si>
  <si>
    <t>Tasa anual devengada semestralmente</t>
  </si>
  <si>
    <t>PORTAFOLIO</t>
  </si>
  <si>
    <t>Conahorro II 84M Mar 2024</t>
  </si>
  <si>
    <t>Conahorro III 87M Diciembre 2024</t>
  </si>
  <si>
    <t>Conahorro III 87M Dic 2024</t>
  </si>
  <si>
    <t>Conahorro III 84M Diciembre 2024</t>
  </si>
  <si>
    <t>Conahorro III 84M Dic 2024</t>
  </si>
  <si>
    <t>FF Neto IRPF</t>
  </si>
  <si>
    <t>Conahorro III 72M Mar 2024</t>
  </si>
  <si>
    <t>(a vencer)</t>
  </si>
  <si>
    <t>TIR Neta Impuesto                    (Anual)</t>
  </si>
  <si>
    <t>Conahorro III 81M Jun 2025</t>
  </si>
  <si>
    <t>Conahorro III 84M Dic 2025</t>
  </si>
  <si>
    <t>SERIE</t>
  </si>
  <si>
    <t>Conahorro III 39M Dic 2023</t>
  </si>
  <si>
    <t>Conahorro III 39M Mar 2024</t>
  </si>
  <si>
    <t xml:space="preserve">TABLA DE CÁLCULO </t>
  </si>
  <si>
    <t>PORTAFOLIO DE INVERSIÓN</t>
  </si>
  <si>
    <t>INTERESES                         (A Vencer)</t>
  </si>
  <si>
    <t>Conahorro III 39M Jun 2024</t>
  </si>
  <si>
    <t>Conahorro III 39M Set 2024</t>
  </si>
  <si>
    <t>Conahorro III 39M Dic 2024</t>
  </si>
  <si>
    <t>NO TOCAR - HAY UN ERROR EN ESAS CELDAS QUE TRANCA LA PLANILLA</t>
  </si>
  <si>
    <t>Conahorro III 60M Dic 2026</t>
  </si>
  <si>
    <t>Conahorro III 60M Mar 2027</t>
  </si>
  <si>
    <t>Conahorro III 60M Jun 2027</t>
  </si>
  <si>
    <t>Conahorro III 60M Junio 2027</t>
  </si>
  <si>
    <t>Conahorro IV 60M Set 2027</t>
  </si>
  <si>
    <t>Fechas de Pago</t>
  </si>
  <si>
    <t>Tasa</t>
  </si>
  <si>
    <t>Conahorro IV 60M Dic 2027</t>
  </si>
  <si>
    <t>Conahorro IV 60M Mar 2028</t>
  </si>
  <si>
    <t>Conahorro IV 84M Set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</si>
</sst>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[$-F800]dddd\,\ mmmm\ dd\,\ yyyy"/>
    <numFmt numFmtId="166" formatCode="_-* #,##0\ _€_-;\-* #,##0\ _€_-;_-* &quot;-&quot;??\ _€_-;_-@_-"/>
    <numFmt numFmtId="167" formatCode="0.0000%"/>
    <numFmt numFmtId="168" formatCode="_-* #,##0.0\ _€_-;\-* #,##0.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9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9" borderId="0"/>
  </cellStyleXfs>
  <cellXfs count="13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vertical="center"/>
    </xf>
    <xf numFmtId="10" fontId="0" fillId="0" borderId="0" xfId="3" applyNumberFormat="1" applyFont="1" applyFill="1"/>
    <xf numFmtId="0" fontId="0" fillId="7" borderId="0" xfId="0" applyFill="1"/>
    <xf numFmtId="0" fontId="7" fillId="7" borderId="0" xfId="0" applyFont="1" applyFill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6" fontId="5" fillId="7" borderId="0" xfId="4" applyNumberFormat="1" applyFont="1" applyFill="1" applyAlignment="1">
      <alignment horizontal="center" vertical="center"/>
    </xf>
    <xf numFmtId="166" fontId="0" fillId="7" borderId="0" xfId="4" applyNumberFormat="1" applyFont="1" applyFill="1" applyAlignment="1">
      <alignment horizontal="center" vertical="center"/>
    </xf>
    <xf numFmtId="166" fontId="5" fillId="7" borderId="0" xfId="0" applyNumberFormat="1" applyFont="1" applyFill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6" fontId="5" fillId="8" borderId="16" xfId="4" applyNumberFormat="1" applyFont="1" applyFill="1" applyBorder="1" applyAlignment="1">
      <alignment horizontal="center" vertical="center"/>
    </xf>
    <xf numFmtId="166" fontId="0" fillId="8" borderId="16" xfId="4" applyNumberFormat="1" applyFont="1" applyFill="1" applyBorder="1" applyAlignment="1">
      <alignment horizontal="center" vertical="center"/>
    </xf>
    <xf numFmtId="166" fontId="5" fillId="8" borderId="16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horizontal="left"/>
    </xf>
    <xf numFmtId="165" fontId="5" fillId="6" borderId="16" xfId="0" applyNumberFormat="1" applyFont="1" applyFill="1" applyBorder="1" applyAlignment="1">
      <alignment horizontal="left" vertical="center"/>
    </xf>
    <xf numFmtId="0" fontId="5" fillId="0" borderId="1" xfId="0" applyFont="1" applyBorder="1"/>
    <xf numFmtId="166" fontId="5" fillId="0" borderId="1" xfId="0" applyNumberFormat="1" applyFont="1" applyBorder="1"/>
    <xf numFmtId="0" fontId="0" fillId="7" borderId="10" xfId="0" applyFill="1" applyBorder="1"/>
    <xf numFmtId="0" fontId="5" fillId="7" borderId="0" xfId="0" applyFont="1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18" xfId="0" applyFill="1" applyBorder="1" applyAlignment="1">
      <alignment horizontal="center"/>
    </xf>
    <xf numFmtId="0" fontId="0" fillId="7" borderId="18" xfId="0" applyFill="1" applyBorder="1"/>
    <xf numFmtId="0" fontId="9" fillId="2" borderId="1" xfId="0" applyFont="1" applyFill="1" applyBorder="1" applyAlignment="1">
      <alignment horizontal="center" vertical="center"/>
    </xf>
    <xf numFmtId="10" fontId="0" fillId="2" borderId="0" xfId="0" applyNumberFormat="1" applyFill="1"/>
    <xf numFmtId="0" fontId="2" fillId="5" borderId="1" xfId="0" applyFont="1" applyFill="1" applyBorder="1" applyAlignment="1">
      <alignment horizontal="left" vertical="center" wrapText="1"/>
    </xf>
    <xf numFmtId="10" fontId="0" fillId="7" borderId="0" xfId="0" applyNumberFormat="1" applyFill="1"/>
    <xf numFmtId="0" fontId="0" fillId="7" borderId="0" xfId="0" applyFill="1" applyAlignment="1">
      <alignment vertical="center" wrapText="1"/>
    </xf>
    <xf numFmtId="0" fontId="5" fillId="7" borderId="0" xfId="0" applyFont="1" applyFill="1" applyAlignment="1">
      <alignment vertical="center" wrapText="1"/>
    </xf>
    <xf numFmtId="10" fontId="5" fillId="5" borderId="13" xfId="3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 applyProtection="1">
      <alignment horizontal="center" vertical="center"/>
      <protection locked="0"/>
    </xf>
    <xf numFmtId="3" fontId="0" fillId="7" borderId="0" xfId="0" applyNumberFormat="1" applyFill="1"/>
    <xf numFmtId="3" fontId="5" fillId="7" borderId="0" xfId="0" applyNumberFormat="1" applyFont="1" applyFill="1" applyAlignment="1">
      <alignment horizontal="center" vertical="center"/>
    </xf>
    <xf numFmtId="3" fontId="5" fillId="5" borderId="13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wrapText="1"/>
    </xf>
    <xf numFmtId="10" fontId="6" fillId="2" borderId="13" xfId="3" applyNumberFormat="1" applyFont="1" applyFill="1" applyBorder="1" applyAlignment="1">
      <alignment horizontal="center" vertical="center"/>
    </xf>
    <xf numFmtId="10" fontId="5" fillId="7" borderId="0" xfId="3" applyNumberFormat="1" applyFont="1" applyFill="1" applyAlignment="1">
      <alignment horizontal="center" vertical="center"/>
    </xf>
    <xf numFmtId="10" fontId="5" fillId="8" borderId="16" xfId="3" applyNumberFormat="1" applyFont="1" applyFill="1" applyBorder="1" applyAlignment="1">
      <alignment horizontal="center" vertical="center"/>
    </xf>
    <xf numFmtId="10" fontId="5" fillId="0" borderId="1" xfId="3" applyNumberFormat="1" applyFont="1" applyBorder="1" applyAlignment="1">
      <alignment horizontal="center"/>
    </xf>
    <xf numFmtId="10" fontId="11" fillId="7" borderId="0" xfId="0" applyNumberFormat="1" applyFont="1" applyFill="1"/>
    <xf numFmtId="0" fontId="5" fillId="3" borderId="5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3" fontId="14" fillId="13" borderId="11" xfId="0" applyNumberFormat="1" applyFont="1" applyFill="1" applyBorder="1" applyAlignment="1">
      <alignment horizontal="center"/>
    </xf>
    <xf numFmtId="3" fontId="14" fillId="13" borderId="12" xfId="0" applyNumberFormat="1" applyFont="1" applyFill="1" applyBorder="1" applyAlignment="1">
      <alignment horizontal="center"/>
    </xf>
    <xf numFmtId="10" fontId="14" fillId="13" borderId="19" xfId="3" applyNumberFormat="1" applyFont="1" applyFill="1" applyBorder="1" applyAlignment="1">
      <alignment horizontal="center"/>
    </xf>
    <xf numFmtId="10" fontId="2" fillId="11" borderId="0" xfId="3" applyNumberFormat="1" applyFont="1" applyFill="1" applyAlignment="1" applyProtection="1">
      <alignment horizontal="right"/>
      <protection locked="0"/>
    </xf>
    <xf numFmtId="0" fontId="2" fillId="11" borderId="0" xfId="0" applyFont="1" applyFill="1" applyAlignment="1" applyProtection="1">
      <alignment horizontal="right"/>
      <protection locked="0"/>
    </xf>
    <xf numFmtId="3" fontId="3" fillId="11" borderId="6" xfId="1" applyNumberFormat="1" applyFont="1" applyFill="1" applyBorder="1" applyAlignment="1" applyProtection="1">
      <alignment horizontal="right" vertical="center"/>
      <protection locked="0"/>
    </xf>
    <xf numFmtId="10" fontId="0" fillId="0" borderId="0" xfId="3" applyNumberFormat="1" applyFont="1"/>
    <xf numFmtId="0" fontId="0" fillId="14" borderId="0" xfId="0" applyFill="1"/>
    <xf numFmtId="0" fontId="0" fillId="14" borderId="0" xfId="0" applyFill="1" applyAlignment="1">
      <alignment horizontal="right"/>
    </xf>
    <xf numFmtId="0" fontId="2" fillId="14" borderId="0" xfId="0" applyFont="1" applyFill="1" applyAlignment="1" applyProtection="1">
      <alignment horizontal="right"/>
      <protection locked="0"/>
    </xf>
    <xf numFmtId="10" fontId="2" fillId="14" borderId="0" xfId="3" applyNumberFormat="1" applyFont="1" applyFill="1" applyAlignment="1" applyProtection="1">
      <alignment horizontal="right"/>
      <protection locked="0"/>
    </xf>
    <xf numFmtId="0" fontId="0" fillId="14" borderId="5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3" fontId="3" fillId="14" borderId="6" xfId="1" applyNumberFormat="1" applyFont="1" applyFill="1" applyBorder="1" applyAlignment="1" applyProtection="1">
      <alignment horizontal="right" vertical="center"/>
      <protection locked="0"/>
    </xf>
    <xf numFmtId="10" fontId="0" fillId="14" borderId="0" xfId="0" applyNumberFormat="1" applyFill="1"/>
    <xf numFmtId="3" fontId="0" fillId="14" borderId="0" xfId="0" applyNumberFormat="1" applyFill="1"/>
    <xf numFmtId="167" fontId="0" fillId="0" borderId="0" xfId="3" applyNumberFormat="1" applyFont="1"/>
    <xf numFmtId="10" fontId="0" fillId="0" borderId="0" xfId="3" applyNumberFormat="1" applyFont="1" applyAlignment="1">
      <alignment horizontal="right"/>
    </xf>
    <xf numFmtId="10" fontId="0" fillId="2" borderId="0" xfId="3" applyNumberFormat="1" applyFont="1" applyFill="1" applyAlignment="1">
      <alignment horizontal="right"/>
    </xf>
    <xf numFmtId="17" fontId="0" fillId="0" borderId="0" xfId="0" applyNumberFormat="1"/>
    <xf numFmtId="168" fontId="0" fillId="0" borderId="0" xfId="4" applyNumberFormat="1" applyFont="1"/>
    <xf numFmtId="0" fontId="5" fillId="0" borderId="0" xfId="0" applyFont="1"/>
    <xf numFmtId="10" fontId="5" fillId="3" borderId="19" xfId="0" applyNumberFormat="1" applyFont="1" applyFill="1" applyBorder="1" applyAlignment="1">
      <alignment horizontal="center"/>
    </xf>
    <xf numFmtId="10" fontId="5" fillId="3" borderId="19" xfId="3" applyNumberFormat="1" applyFont="1" applyFill="1" applyBorder="1" applyAlignment="1">
      <alignment horizontal="center"/>
    </xf>
    <xf numFmtId="10" fontId="5" fillId="3" borderId="6" xfId="3" applyNumberFormat="1" applyFont="1" applyFill="1" applyBorder="1" applyAlignment="1">
      <alignment horizontal="center"/>
    </xf>
    <xf numFmtId="3" fontId="5" fillId="3" borderId="19" xfId="0" applyNumberFormat="1" applyFont="1" applyFill="1" applyBorder="1"/>
    <xf numFmtId="12" fontId="0" fillId="0" borderId="0" xfId="0" applyNumberFormat="1"/>
    <xf numFmtId="9" fontId="0" fillId="0" borderId="0" xfId="0" applyNumberFormat="1"/>
    <xf numFmtId="10" fontId="5" fillId="3" borderId="19" xfId="3" applyNumberFormat="1" applyFont="1" applyFill="1" applyBorder="1"/>
    <xf numFmtId="0" fontId="8" fillId="12" borderId="18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1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3" fillId="11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1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14" borderId="9" xfId="1" applyNumberFormat="1" applyFont="1" applyFill="1" applyBorder="1" applyAlignment="1" applyProtection="1">
      <alignment horizontal="center" vertical="center" wrapText="1"/>
      <protection locked="0"/>
    </xf>
    <xf numFmtId="3" fontId="3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14" borderId="14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9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</cellXfs>
  <cellStyles count="6">
    <cellStyle name="blp_column_header" xfId="5"/>
    <cellStyle name="Millares" xfId="4" builtinId="3"/>
    <cellStyle name="Millares 2" xfId="1"/>
    <cellStyle name="Millares 2 2" xfId="2"/>
    <cellStyle name="Normal" xfId="0" builtinId="0"/>
    <cellStyle name="Porcentaje" xfId="3" builtinId="5"/>
  </cellStyles>
  <dxfs count="7344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3300"/>
      <color rgb="FF000000"/>
      <color rgb="FFCCFF99"/>
      <color rgb="FFCCFFCC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Y" b="1"/>
              <a:t>Pagos 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Grafico!$C$2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CCFF99"/>
              </a:solidFill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Grafico!$C$3:$C$22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182-4A6B-B2AD-C18FD004F6AF}"/>
            </c:ext>
          </c:extLst>
        </c:ser>
        <c:ser>
          <c:idx val="1"/>
          <c:order val="1"/>
          <c:tx>
            <c:strRef>
              <c:f>Grafico!$D$2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Grafico!$D$3:$D$22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9"/>
        <c:overlap val="100"/>
        <c:axId val="1327333407"/>
        <c:axId val="1327333823"/>
      </c:barChart>
      <c:lineChart>
        <c:grouping val="standard"/>
        <c:varyColors val="0"/>
        <c:ser>
          <c:idx val="2"/>
          <c:order val="2"/>
          <c:tx>
            <c:strRef>
              <c:f>Grafico!$E$2</c:f>
              <c:strCache>
                <c:ptCount val="1"/>
                <c:pt idx="0">
                  <c:v>ACREDITADO EN BANCO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UY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Grafico!$E$3:$E$22</c:f>
              <c:numCache>
                <c:formatCode>_-* #,##0.0\ _€_-;\-* #,##0.0\ _€_-;_-* "-"??\ _€_-;_-@_-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Grafico!$B$3:$B$22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33407"/>
        <c:axId val="1327333823"/>
      </c:lineChart>
      <c:lineChart>
        <c:grouping val="stacked"/>
        <c:varyColors val="0"/>
        <c:ser>
          <c:idx val="3"/>
          <c:order val="3"/>
          <c:tx>
            <c:strRef>
              <c:f>Grafico!$F$2</c:f>
              <c:strCache>
                <c:ptCount val="1"/>
                <c:pt idx="0">
                  <c:v>Tasa</c:v>
                </c:pt>
              </c:strCache>
            </c:strRef>
          </c:tx>
          <c:spPr>
            <a:ln w="28575" cap="rnd">
              <a:solidFill>
                <a:srgbClr val="FF33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0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Grafico!$F$3:$F$22</c:f>
              <c:numCache>
                <c:formatCode>0.00%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182-4A6B-B2AD-C18FD004F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625999"/>
        <c:axId val="1467623087"/>
      </c:lineChart>
      <c:catAx>
        <c:axId val="13273334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823"/>
        <c:crosses val="autoZero"/>
        <c:auto val="0"/>
        <c:lblAlgn val="ctr"/>
        <c:lblOffset val="100"/>
        <c:noMultiLvlLbl val="0"/>
      </c:catAx>
      <c:valAx>
        <c:axId val="1327333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327333407"/>
        <c:crosses val="autoZero"/>
        <c:crossBetween val="between"/>
      </c:valAx>
      <c:valAx>
        <c:axId val="146762308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Y"/>
          </a:p>
        </c:txPr>
        <c:crossAx val="1467625999"/>
        <c:crosses val="max"/>
        <c:crossBetween val="between"/>
      </c:valAx>
      <c:catAx>
        <c:axId val="1467625999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467623087"/>
        <c:crosses val="autoZero"/>
        <c:auto val="1"/>
        <c:lblAlgn val="ctr"/>
        <c:lblOffset val="100"/>
        <c:noMultiLvlLbl val="0"/>
      </c:catAx>
      <c:spPr>
        <a:noFill/>
        <a:ln w="50800"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Y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Y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179916</xdr:colOff>
      <xdr:row>1</xdr:row>
      <xdr:rowOff>110189</xdr:rowOff>
    </xdr:from>
    <xdr:to>
      <xdr:col>4</xdr:col>
      <xdr:colOff>63499</xdr:colOff>
      <xdr:row>5</xdr:row>
      <xdr:rowOff>95250</xdr:rowOff>
    </xdr:to>
    <xdr:sp macro="" textlink="">
      <xdr:nvSpPr>
        <xdr:cNvPr id="2" name="1 Flecha abaj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61166" y="417106"/>
          <a:ext cx="1407583" cy="895227"/>
        </a:xfrm>
        <a:prstGeom prst="downArrow">
          <a:avLst>
            <a:gd name="adj1" fmla="val 92353"/>
            <a:gd name="adj2" fmla="val 20239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/>
            <a:t>INGRESE  SU CAPITAL VIGENTE</a:t>
          </a:r>
          <a:r>
            <a:rPr lang="en-US" sz="1200" b="1" baseline="0"/>
            <a:t> EN CADA SERIE</a:t>
          </a:r>
          <a:endParaRPr lang="en-US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8239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24BEF13-0887-D8F7-A696-51DCB29368C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08"/>
  <sheetViews>
    <sheetView showGridLines="0" tabSelected="1" view="pageBreakPreview" zoomScale="85" zoomScaleNormal="85" zoomScaleSheetLayoutView="85" workbookViewId="0">
      <selection activeCell="D9" sqref="D9"/>
    </sheetView>
  </sheetViews>
  <sheetFormatPr baseColWidth="10" defaultRowHeight="15" x14ac:dyDescent="0.25"/>
  <cols>
    <col min="1" max="1" width="5.7109375" bestFit="1" customWidth="1"/>
    <col min="2" max="2" width="35.7109375" bestFit="1" customWidth="1"/>
    <col min="3" max="3" width="3.28515625" customWidth="1"/>
    <col min="4" max="4" width="19.42578125" customWidth="1"/>
    <col min="5" max="5" width="3.7109375" customWidth="1"/>
    <col min="6" max="6" width="17.85546875" customWidth="1"/>
    <col min="7" max="7" width="3" customWidth="1"/>
    <col min="8" max="8" width="19.85546875" bestFit="1" customWidth="1"/>
    <col min="9" max="9" width="3.85546875" customWidth="1"/>
    <col min="10" max="10" width="13.85546875" customWidth="1"/>
    <col min="11" max="11" width="3.85546875" customWidth="1"/>
    <col min="13" max="17" width="11.42578125" customWidth="1"/>
  </cols>
  <sheetData>
    <row r="1" spans="1:29" ht="23.25" x14ac:dyDescent="0.25">
      <c r="A1" s="85" t="s">
        <v>36</v>
      </c>
      <c r="B1" s="85"/>
      <c r="C1" s="85"/>
      <c r="D1" s="85"/>
      <c r="E1" s="85"/>
      <c r="F1" s="85"/>
      <c r="G1" s="85"/>
      <c r="H1" s="85"/>
      <c r="I1" s="85"/>
      <c r="J1" s="85"/>
      <c r="K1" s="85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B2" s="9"/>
      <c r="C2" s="9"/>
      <c r="D2" s="9"/>
      <c r="E2" s="9"/>
      <c r="F2" s="37"/>
      <c r="G2" s="37"/>
      <c r="H2" s="37"/>
      <c r="I2" s="37"/>
      <c r="K2" s="37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27" customHeight="1" x14ac:dyDescent="0.25">
      <c r="A3" s="86" t="s">
        <v>32</v>
      </c>
      <c r="B3" s="86" t="s">
        <v>9</v>
      </c>
      <c r="C3" s="9"/>
      <c r="D3" s="87"/>
      <c r="E3" s="9"/>
      <c r="F3" s="87" t="s">
        <v>37</v>
      </c>
      <c r="G3" s="37"/>
      <c r="H3" s="87" t="s">
        <v>18</v>
      </c>
      <c r="I3" s="37"/>
      <c r="J3" s="87" t="s">
        <v>29</v>
      </c>
      <c r="K3" s="37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25">
      <c r="A4" s="86"/>
      <c r="B4" s="86"/>
      <c r="C4" s="9"/>
      <c r="D4" s="87"/>
      <c r="E4" s="9"/>
      <c r="F4" s="87" t="s">
        <v>28</v>
      </c>
      <c r="G4" s="38"/>
      <c r="H4" s="87"/>
      <c r="I4" s="37"/>
      <c r="J4" s="87"/>
      <c r="K4" s="37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25">
      <c r="B5" s="10"/>
      <c r="C5" s="9"/>
      <c r="D5" s="10"/>
      <c r="E5" s="9"/>
      <c r="F5" s="10"/>
      <c r="G5" s="9"/>
      <c r="H5" s="9"/>
      <c r="I5" s="9"/>
      <c r="J5" s="9"/>
      <c r="K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8" spans="1:29" ht="15.75" thickBot="1" x14ac:dyDescent="0.3">
      <c r="B8" s="9"/>
      <c r="C8" s="9"/>
      <c r="D8" s="41"/>
      <c r="E8" s="41"/>
      <c r="F8" s="41"/>
      <c r="G8" s="9"/>
      <c r="H8" s="36"/>
      <c r="I8" s="36"/>
      <c r="J8" s="36"/>
      <c r="K8" s="36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ht="15.75" thickBot="1" x14ac:dyDescent="0.3">
      <c r="A9">
        <v>17</v>
      </c>
      <c r="B9" s="35" t="s">
        <v>21</v>
      </c>
      <c r="C9" s="9"/>
      <c r="D9" s="40"/>
      <c r="E9" s="41"/>
      <c r="F9" s="43">
        <f>SUM(Calculos!$CN$7:$CN$34)</f>
        <v>0</v>
      </c>
      <c r="G9" s="9"/>
      <c r="H9" s="39">
        <f>IF(D9=0,0,+Calculos!CQ2)</f>
        <v>0</v>
      </c>
      <c r="I9" s="36"/>
      <c r="J9" s="39">
        <f>+H9*0.93</f>
        <v>0</v>
      </c>
      <c r="K9" s="36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ht="15.75" thickBot="1" x14ac:dyDescent="0.3">
      <c r="B10" s="9"/>
      <c r="C10" s="9"/>
      <c r="D10" s="41"/>
      <c r="E10" s="41"/>
      <c r="F10" s="41"/>
      <c r="G10" s="9"/>
      <c r="H10" s="36"/>
      <c r="I10" s="36"/>
      <c r="J10" s="36"/>
      <c r="K10" s="36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ht="15.75" thickBot="1" x14ac:dyDescent="0.3">
      <c r="A11">
        <v>2</v>
      </c>
      <c r="B11" s="45" t="s">
        <v>23</v>
      </c>
      <c r="C11" s="9"/>
      <c r="D11" s="40"/>
      <c r="E11" s="41"/>
      <c r="F11" s="43">
        <f>SUM(Calculos!$AB$7:$AB$35)</f>
        <v>0</v>
      </c>
      <c r="G11" s="9"/>
      <c r="H11" s="39">
        <f>IF(D11=0,0,+Calculos!AE2)</f>
        <v>0</v>
      </c>
      <c r="I11" s="36"/>
      <c r="J11" s="39">
        <f>+H11*0.93</f>
        <v>0</v>
      </c>
      <c r="K11" s="36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ht="15.75" thickBot="1" x14ac:dyDescent="0.3">
      <c r="B12" s="24"/>
      <c r="C12" s="9"/>
      <c r="D12" s="42"/>
      <c r="E12" s="41"/>
      <c r="F12" s="41"/>
      <c r="G12" s="9"/>
      <c r="H12" s="36"/>
      <c r="I12" s="36"/>
      <c r="J12" s="36"/>
      <c r="K12" s="36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ht="15.75" thickBot="1" x14ac:dyDescent="0.3">
      <c r="A13">
        <v>3</v>
      </c>
      <c r="B13" s="45" t="s">
        <v>25</v>
      </c>
      <c r="C13" s="9"/>
      <c r="D13" s="40"/>
      <c r="E13" s="41"/>
      <c r="F13" s="43">
        <f>+SUM(Calculos!$L$7:$L$35)</f>
        <v>0</v>
      </c>
      <c r="G13" s="9"/>
      <c r="H13" s="39">
        <f>IF(D13=0,0,+Calculos!O2)</f>
        <v>0</v>
      </c>
      <c r="I13" s="36"/>
      <c r="J13" s="39">
        <f>+H13*0.93</f>
        <v>0</v>
      </c>
      <c r="K13" s="36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ht="15.75" thickBot="1" x14ac:dyDescent="0.3">
      <c r="B14" s="24"/>
      <c r="C14" s="9"/>
      <c r="D14" s="42"/>
      <c r="E14" s="41"/>
      <c r="F14" s="41"/>
      <c r="G14" s="9"/>
      <c r="H14" s="36"/>
      <c r="I14" s="36"/>
      <c r="J14" s="36"/>
      <c r="K14" s="36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ht="15.75" thickBot="1" x14ac:dyDescent="0.3">
      <c r="A15">
        <v>4</v>
      </c>
      <c r="B15" s="45" t="s">
        <v>27</v>
      </c>
      <c r="C15" s="9"/>
      <c r="D15" s="40"/>
      <c r="E15" s="41"/>
      <c r="F15" s="43">
        <f>+SUM(Calculos!$AJ$7:$AJ$35)</f>
        <v>0</v>
      </c>
      <c r="G15" s="9"/>
      <c r="H15" s="39">
        <f>IF(D15=0,0,+Calculos!AM2)</f>
        <v>0</v>
      </c>
      <c r="I15" s="36"/>
      <c r="J15" s="39">
        <f>+H15*0.93</f>
        <v>0</v>
      </c>
      <c r="K15" s="36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ht="15.75" thickBot="1" x14ac:dyDescent="0.3">
      <c r="B16" s="24"/>
      <c r="C16" s="9"/>
      <c r="D16" s="42"/>
      <c r="E16" s="41"/>
      <c r="F16" s="41"/>
      <c r="G16" s="9"/>
      <c r="H16" s="36"/>
      <c r="I16" s="36"/>
      <c r="J16" s="36"/>
      <c r="K16" s="36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ht="15.75" thickBot="1" x14ac:dyDescent="0.3">
      <c r="A17">
        <v>6</v>
      </c>
      <c r="B17" s="45" t="s">
        <v>30</v>
      </c>
      <c r="C17" s="9"/>
      <c r="D17" s="40"/>
      <c r="E17" s="41"/>
      <c r="F17" s="43">
        <f>+SUM(Calculos!$AR$7:$AR$35)</f>
        <v>0</v>
      </c>
      <c r="G17" s="9"/>
      <c r="H17" s="39">
        <f>IF(D17=0,0,+Calculos!AU2)</f>
        <v>0</v>
      </c>
      <c r="I17" s="36"/>
      <c r="J17" s="39">
        <f>+H17*0.93</f>
        <v>0</v>
      </c>
      <c r="K17" s="36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ht="15.75" thickBot="1" x14ac:dyDescent="0.3">
      <c r="B18" s="24"/>
      <c r="C18" s="9"/>
      <c r="D18" s="42"/>
      <c r="E18" s="41"/>
      <c r="F18" s="41"/>
      <c r="G18" s="9"/>
      <c r="H18" s="36"/>
      <c r="I18" s="36"/>
      <c r="J18" s="36"/>
      <c r="K18" s="36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ht="15.75" thickBot="1" x14ac:dyDescent="0.3">
      <c r="A19">
        <v>7</v>
      </c>
      <c r="B19" s="45" t="s">
        <v>31</v>
      </c>
      <c r="C19" s="9"/>
      <c r="D19" s="40"/>
      <c r="E19" s="41"/>
      <c r="F19" s="43">
        <f>+SUM(Calculos!$AZ$7:$AZ$35)</f>
        <v>0</v>
      </c>
      <c r="G19" s="9"/>
      <c r="H19" s="39">
        <f>IF(D19=0,0,+Calculos!BC2)</f>
        <v>0</v>
      </c>
      <c r="I19" s="36"/>
      <c r="J19" s="39">
        <f>+H19*0.93</f>
        <v>0</v>
      </c>
      <c r="K19" s="36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ht="15.75" thickBot="1" x14ac:dyDescent="0.3">
      <c r="B20" s="24"/>
      <c r="C20" s="9"/>
      <c r="D20" s="42"/>
      <c r="E20" s="41"/>
      <c r="F20" s="41"/>
      <c r="G20" s="9"/>
      <c r="H20" s="36"/>
      <c r="I20" s="36"/>
      <c r="J20" s="36"/>
      <c r="K20" s="36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ht="15.75" thickBot="1" x14ac:dyDescent="0.3">
      <c r="A21">
        <v>14</v>
      </c>
      <c r="B21" s="45" t="s">
        <v>33</v>
      </c>
      <c r="C21" s="9"/>
      <c r="D21" s="40"/>
      <c r="E21" s="41"/>
      <c r="F21" s="43">
        <f>+SUM(Calculos!DD7:DD34)</f>
        <v>0</v>
      </c>
      <c r="G21" s="9"/>
      <c r="H21" s="39">
        <f>IF(D21=0,0,+Calculos!DG2)</f>
        <v>0</v>
      </c>
      <c r="I21" s="36"/>
      <c r="J21" s="39">
        <f>+H21*0.93</f>
        <v>0</v>
      </c>
      <c r="K21" s="3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5.75" thickBot="1" x14ac:dyDescent="0.3">
      <c r="B22" s="24"/>
      <c r="C22" s="9"/>
      <c r="D22" s="42"/>
      <c r="E22" s="41"/>
      <c r="F22" s="41"/>
      <c r="G22" s="9"/>
      <c r="H22" s="36"/>
      <c r="I22" s="36"/>
      <c r="J22" s="36"/>
      <c r="K22" s="3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 spans="1:29" ht="15.75" thickBot="1" x14ac:dyDescent="0.3">
      <c r="A23">
        <v>15</v>
      </c>
      <c r="B23" s="45" t="s">
        <v>34</v>
      </c>
      <c r="C23" s="9"/>
      <c r="D23" s="40"/>
      <c r="E23" s="41"/>
      <c r="F23" s="43">
        <f>+SUM(Calculos!$DL$7:$DL$34)</f>
        <v>0</v>
      </c>
      <c r="G23" s="9"/>
      <c r="H23" s="39">
        <f>IF(D23=0,0,+Calculos!DO2)</f>
        <v>0</v>
      </c>
      <c r="I23" s="36"/>
      <c r="J23" s="39">
        <f>+H23*0.93</f>
        <v>0</v>
      </c>
      <c r="K23" s="36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 spans="1:29" ht="15.75" thickBot="1" x14ac:dyDescent="0.3">
      <c r="B24" s="24"/>
      <c r="C24" s="9"/>
      <c r="D24" s="42"/>
      <c r="E24" s="41"/>
      <c r="F24" s="41"/>
      <c r="G24" s="9"/>
      <c r="H24" s="36"/>
      <c r="I24" s="36"/>
      <c r="J24" s="36"/>
      <c r="K24" s="36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 spans="1:29" ht="15.75" thickBot="1" x14ac:dyDescent="0.3">
      <c r="A25">
        <v>16</v>
      </c>
      <c r="B25" s="45" t="s">
        <v>38</v>
      </c>
      <c r="C25" s="9"/>
      <c r="D25" s="40"/>
      <c r="E25" s="41"/>
      <c r="F25" s="43">
        <f>+SUM(Calculos!$CV$7:$CV$34)</f>
        <v>0</v>
      </c>
      <c r="G25" s="9"/>
      <c r="H25" s="39">
        <f>IF(D25=0,0,+Calculos!CY2)</f>
        <v>0</v>
      </c>
      <c r="I25" s="36"/>
      <c r="J25" s="39">
        <f>+H25*0.93</f>
        <v>0</v>
      </c>
      <c r="K25" s="36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 spans="1:29" ht="15.75" thickBot="1" x14ac:dyDescent="0.3">
      <c r="B26" s="24"/>
      <c r="C26" s="9"/>
      <c r="D26" s="42"/>
      <c r="E26" s="41"/>
      <c r="F26" s="41"/>
      <c r="G26" s="9"/>
      <c r="H26" s="36"/>
      <c r="I26" s="36"/>
      <c r="J26" s="36"/>
      <c r="K26" s="36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ht="15.75" thickBot="1" x14ac:dyDescent="0.3">
      <c r="A27">
        <v>17</v>
      </c>
      <c r="B27" s="45" t="s">
        <v>39</v>
      </c>
      <c r="C27" s="9"/>
      <c r="D27" s="40"/>
      <c r="E27" s="41"/>
      <c r="F27" s="43">
        <f>+SUM(Calculos!$DT$7:$DT$34)</f>
        <v>0</v>
      </c>
      <c r="G27" s="9"/>
      <c r="H27" s="39">
        <f>IF(D27=0,0,+Calculos!DW2)</f>
        <v>0</v>
      </c>
      <c r="I27" s="36"/>
      <c r="J27" s="39">
        <f>+H27*0.93</f>
        <v>0</v>
      </c>
      <c r="K27" s="36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spans="1:29" ht="15.75" thickBot="1" x14ac:dyDescent="0.3">
      <c r="B28" s="24"/>
      <c r="C28" s="9"/>
      <c r="D28" s="42"/>
      <c r="E28" s="41"/>
      <c r="F28" s="41"/>
      <c r="G28" s="9"/>
      <c r="H28" s="36"/>
      <c r="I28" s="36"/>
      <c r="J28" s="36"/>
      <c r="K28" s="36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 spans="1:29" ht="15.75" thickBot="1" x14ac:dyDescent="0.3">
      <c r="A29">
        <v>18</v>
      </c>
      <c r="B29" s="45" t="s">
        <v>40</v>
      </c>
      <c r="C29" s="9"/>
      <c r="D29" s="40"/>
      <c r="E29" s="41"/>
      <c r="F29" s="43">
        <f>+SUM(Calculos!EB7:EB35)</f>
        <v>0</v>
      </c>
      <c r="G29" s="9"/>
      <c r="H29" s="39">
        <f>IF(D29=0,0,+Calculos!EE2)</f>
        <v>0</v>
      </c>
      <c r="I29" s="36"/>
      <c r="J29" s="39">
        <f>+H29*0.93</f>
        <v>0</v>
      </c>
      <c r="K29" s="36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15.75" thickBot="1" x14ac:dyDescent="0.3">
      <c r="B30" s="24"/>
      <c r="C30" s="9"/>
      <c r="D30" s="42"/>
      <c r="E30" s="41"/>
      <c r="F30" s="41"/>
      <c r="G30" s="9"/>
      <c r="H30" s="36"/>
      <c r="I30" s="36"/>
      <c r="J30" s="36"/>
      <c r="K30" s="36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 spans="1:29" ht="15.75" thickBot="1" x14ac:dyDescent="0.3">
      <c r="A31">
        <f>+A29+1</f>
        <v>19</v>
      </c>
      <c r="B31" s="45" t="s">
        <v>42</v>
      </c>
      <c r="C31" s="9"/>
      <c r="D31" s="40"/>
      <c r="E31" s="41"/>
      <c r="F31" s="43">
        <f>+SUM(Calculos!ER7:ER35)</f>
        <v>0</v>
      </c>
      <c r="G31" s="9"/>
      <c r="H31" s="39">
        <f>IF(D31=0,0,+Calculos!EU2)</f>
        <v>0</v>
      </c>
      <c r="I31" s="36"/>
      <c r="J31" s="39">
        <f>+H31*0.93</f>
        <v>0</v>
      </c>
      <c r="K31" s="36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 spans="1:29" ht="15.75" thickBot="1" x14ac:dyDescent="0.3">
      <c r="D32" s="4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 spans="1:29" ht="15.75" thickBot="1" x14ac:dyDescent="0.3">
      <c r="A33">
        <f>+A31+1</f>
        <v>20</v>
      </c>
      <c r="B33" s="45" t="s">
        <v>43</v>
      </c>
      <c r="C33" s="9"/>
      <c r="D33" s="40"/>
      <c r="E33" s="41"/>
      <c r="F33" s="43">
        <f>+SUM(Calculos!EZ7:EZ25)</f>
        <v>0</v>
      </c>
      <c r="G33" s="9"/>
      <c r="H33" s="39">
        <f>IF(D33=0,0,+Calculos!FC2)</f>
        <v>0</v>
      </c>
      <c r="I33" s="36"/>
      <c r="J33" s="39">
        <f>+H33*0.93</f>
        <v>0</v>
      </c>
      <c r="K33" s="36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 spans="1:29" ht="15.75" thickBot="1" x14ac:dyDescent="0.3">
      <c r="B34" s="24"/>
      <c r="C34" s="9"/>
      <c r="D34" s="42"/>
      <c r="E34" s="41"/>
      <c r="F34" s="41"/>
      <c r="G34" s="9"/>
      <c r="H34" s="36"/>
      <c r="I34" s="36"/>
      <c r="J34" s="36"/>
      <c r="K34" s="36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 spans="1:29" ht="15.75" thickBot="1" x14ac:dyDescent="0.3">
      <c r="A35">
        <v>21</v>
      </c>
      <c r="B35" s="45" t="s">
        <v>45</v>
      </c>
      <c r="C35" s="9"/>
      <c r="D35" s="40"/>
      <c r="E35" s="41"/>
      <c r="F35" s="43">
        <f>SUM(Calculos!$T$7:$T$35)</f>
        <v>0</v>
      </c>
      <c r="G35" s="9"/>
      <c r="H35" s="39">
        <f>IF(D35=0,0,+Calculos!W2)</f>
        <v>0</v>
      </c>
      <c r="I35" s="36"/>
      <c r="J35" s="39">
        <f>+H35*0.93</f>
        <v>0</v>
      </c>
      <c r="K35" s="36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29" ht="15.75" thickBot="1" x14ac:dyDescent="0.3">
      <c r="K36" s="36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ht="15.75" customHeight="1" thickBot="1" x14ac:dyDescent="0.3">
      <c r="A37">
        <v>1</v>
      </c>
      <c r="B37" s="35" t="s">
        <v>46</v>
      </c>
      <c r="C37" s="9"/>
      <c r="D37" s="40"/>
      <c r="E37" s="41"/>
      <c r="F37" s="43">
        <f>SUM(Calculos!$BX$7:$BX$35)</f>
        <v>0</v>
      </c>
      <c r="G37" s="9"/>
      <c r="H37" s="39">
        <f>IF(D37=0,0,+Calculos!CA2)</f>
        <v>0</v>
      </c>
      <c r="I37" s="36"/>
      <c r="J37" s="39">
        <f>+H37*0.93</f>
        <v>0</v>
      </c>
      <c r="K37" s="36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ht="15.75" thickBot="1" x14ac:dyDescent="0.3">
      <c r="B38" s="24"/>
      <c r="C38" s="9"/>
      <c r="D38" s="42"/>
      <c r="E38" s="41"/>
      <c r="F38" s="41"/>
      <c r="G38" s="9"/>
      <c r="H38" s="36"/>
      <c r="I38" s="36"/>
      <c r="J38" s="36"/>
      <c r="K38" s="36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29" ht="15.75" thickBot="1" x14ac:dyDescent="0.3">
      <c r="A39">
        <v>2</v>
      </c>
      <c r="B39" s="35" t="s">
        <v>49</v>
      </c>
      <c r="C39" s="9"/>
      <c r="D39" s="40"/>
      <c r="E39" s="41"/>
      <c r="F39" s="43">
        <f>SUM(Calculos!$EJ$7:$EJ$35)</f>
        <v>0</v>
      </c>
      <c r="G39" s="9"/>
      <c r="H39" s="39">
        <f>IF(D39=0,0,+Calculos!EM2)</f>
        <v>0</v>
      </c>
      <c r="I39" s="36"/>
      <c r="J39" s="39">
        <f>+H39*0.93</f>
        <v>0</v>
      </c>
      <c r="K39" s="36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 spans="1:29" ht="15.75" thickBot="1" x14ac:dyDescent="0.3">
      <c r="B40" s="24"/>
      <c r="C40" s="9"/>
      <c r="D40" s="42"/>
      <c r="E40" s="41"/>
      <c r="F40" s="41"/>
      <c r="G40" s="9"/>
      <c r="H40" s="36"/>
      <c r="I40" s="36"/>
      <c r="J40" s="36"/>
      <c r="K40" s="36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 spans="1:29" ht="15.75" thickBot="1" x14ac:dyDescent="0.3">
      <c r="A41">
        <v>3</v>
      </c>
      <c r="B41" s="35" t="s">
        <v>50</v>
      </c>
      <c r="C41" s="9"/>
      <c r="D41" s="40"/>
      <c r="E41" s="41"/>
      <c r="F41" s="43">
        <f>SUM(Calculos!$CF$7:$CF$35)</f>
        <v>0</v>
      </c>
      <c r="G41" s="9"/>
      <c r="H41" s="39">
        <f>IF(D41=0,0,+Calculos!CI2)</f>
        <v>0</v>
      </c>
      <c r="I41" s="36"/>
      <c r="J41" s="39">
        <f>+H41*0.93</f>
        <v>0</v>
      </c>
      <c r="K41" s="36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 spans="1:29" ht="15.75" thickBot="1" x14ac:dyDescent="0.3">
      <c r="B42" s="24"/>
      <c r="C42" s="9"/>
      <c r="D42" s="42"/>
      <c r="E42" s="41"/>
      <c r="F42" s="41"/>
      <c r="G42" s="9"/>
      <c r="H42" s="36"/>
      <c r="I42" s="36"/>
      <c r="J42" s="36"/>
      <c r="K42" s="36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1:29" ht="15.75" thickBot="1" x14ac:dyDescent="0.3">
      <c r="A43">
        <v>4</v>
      </c>
      <c r="B43" s="35" t="s">
        <v>51</v>
      </c>
      <c r="C43" s="9"/>
      <c r="D43" s="40"/>
      <c r="E43" s="41"/>
      <c r="F43" s="43">
        <f>SUM(Calculos!BP7:BP35)</f>
        <v>0</v>
      </c>
      <c r="G43" s="9"/>
      <c r="H43" s="39">
        <f>IF(D43=0,0,+Calculos!BS2)</f>
        <v>0</v>
      </c>
      <c r="I43" s="36"/>
      <c r="J43" s="39">
        <f>+H43*0.93</f>
        <v>0</v>
      </c>
      <c r="K43" s="36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1:29" ht="15.75" thickBot="1" x14ac:dyDescent="0.3">
      <c r="B44" s="24"/>
      <c r="C44" s="9"/>
      <c r="D44" s="42"/>
      <c r="E44" s="41"/>
      <c r="F44" s="41"/>
      <c r="G44" s="9"/>
      <c r="H44" s="36"/>
      <c r="I44" s="36"/>
      <c r="J44" s="36"/>
      <c r="K44" s="36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 spans="1:29" ht="21.75" thickBot="1" x14ac:dyDescent="0.35">
      <c r="B45" s="33" t="s">
        <v>20</v>
      </c>
      <c r="C45" s="9"/>
      <c r="D45" s="44">
        <f>+D11+D17+D37+D41++D9+D35+D13+D15+D19+D21+D23+D25+D27+D29+D31+D33+D39+D43</f>
        <v>0</v>
      </c>
      <c r="E45" s="41"/>
      <c r="F45" s="44">
        <f>+F11+F17+F37+F41+F9+F35+F13+F15+F19+F21+F23+F25+F27+F29+F31+F33+F39+F43</f>
        <v>0</v>
      </c>
      <c r="G45" s="9"/>
      <c r="H45" s="46">
        <f>IF(D45=0,0,(+((D11*H11)+(D17*H17)+(D37*H37)+(D41*H41)+(D9*H9)+(D35*H35)+(D13*H13)+(D15*H15)+(D19*H19)+(D21*H21)+(D23*H23)+(D25*H25)+(D27*H27)+(D29*H29)+(D31*H31)+(D33*H33)+(D39*H39)+(D43*H43))/D45))</f>
        <v>0</v>
      </c>
      <c r="I45" s="50"/>
      <c r="J45" s="46">
        <f>IF(D45=0,0,(+(D11*J11)+(D13*J13)+(D17*J17)+(D37*J37)+(D41*J41)+(D9*J9)+(D35*J35)+(D15*J15)+(D19*J19)+(D21*J21)+(D23*J23)+(D25*J25)+(D27*J27)+(D29*J29)+(D31*J31)+(D33*J33)+(D39*J39)+(D43*J43))/D45)</f>
        <v>0</v>
      </c>
      <c r="K45" s="5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 spans="1:29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 spans="1:29" x14ac:dyDescent="0.25"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spans="1:29" x14ac:dyDescent="0.25"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 spans="13:29" x14ac:dyDescent="0.25"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3:29" x14ac:dyDescent="0.25">
      <c r="M50" s="9"/>
      <c r="N50" s="9"/>
    </row>
    <row r="51" spans="13:29" x14ac:dyDescent="0.25">
      <c r="M51" s="9"/>
      <c r="N51" s="9"/>
    </row>
    <row r="52" spans="13:29" x14ac:dyDescent="0.25">
      <c r="M52" s="9"/>
      <c r="N52" s="9"/>
    </row>
    <row r="53" spans="13:29" x14ac:dyDescent="0.25">
      <c r="M53" s="9"/>
      <c r="N53" s="9"/>
    </row>
    <row r="54" spans="13:29" x14ac:dyDescent="0.25">
      <c r="M54" s="9"/>
      <c r="N54" s="9"/>
    </row>
    <row r="55" spans="13:29" x14ac:dyDescent="0.25">
      <c r="M55" s="9"/>
      <c r="N55" s="9"/>
    </row>
    <row r="56" spans="13:29" x14ac:dyDescent="0.25">
      <c r="M56" s="9"/>
      <c r="N56" s="9"/>
    </row>
    <row r="57" spans="13:29" x14ac:dyDescent="0.25">
      <c r="M57" s="9"/>
      <c r="N57" s="9"/>
    </row>
    <row r="58" spans="13:29" x14ac:dyDescent="0.25">
      <c r="M58" s="9"/>
      <c r="N58" s="9"/>
    </row>
    <row r="59" spans="13:29" x14ac:dyDescent="0.25">
      <c r="M59" s="9"/>
      <c r="N59" s="9"/>
    </row>
    <row r="60" spans="13:29" x14ac:dyDescent="0.25">
      <c r="M60" s="9"/>
      <c r="N60" s="9"/>
    </row>
    <row r="61" spans="13:29" x14ac:dyDescent="0.25">
      <c r="M61" s="9"/>
      <c r="N61" s="9"/>
    </row>
    <row r="62" spans="13:29" x14ac:dyDescent="0.25">
      <c r="M62" s="9"/>
      <c r="N62" s="9"/>
    </row>
    <row r="63" spans="13:29" x14ac:dyDescent="0.25">
      <c r="M63" s="9"/>
      <c r="N63" s="9"/>
    </row>
    <row r="64" spans="13:29" x14ac:dyDescent="0.25">
      <c r="M64" s="9"/>
      <c r="N64" s="9"/>
    </row>
    <row r="65" spans="13:14" x14ac:dyDescent="0.25">
      <c r="M65" s="9"/>
      <c r="N65" s="9"/>
    </row>
    <row r="66" spans="13:14" x14ac:dyDescent="0.25">
      <c r="M66" s="9"/>
      <c r="N66" s="9"/>
    </row>
    <row r="67" spans="13:14" x14ac:dyDescent="0.25">
      <c r="M67" s="9"/>
      <c r="N67" s="9"/>
    </row>
    <row r="68" spans="13:14" x14ac:dyDescent="0.25">
      <c r="M68" s="9"/>
      <c r="N68" s="9"/>
    </row>
    <row r="69" spans="13:14" x14ac:dyDescent="0.25">
      <c r="M69" s="9"/>
      <c r="N69" s="9"/>
    </row>
    <row r="70" spans="13:14" x14ac:dyDescent="0.25">
      <c r="M70" s="9"/>
      <c r="N70" s="9"/>
    </row>
    <row r="71" spans="13:14" x14ac:dyDescent="0.25">
      <c r="M71" s="9"/>
      <c r="N71" s="9"/>
    </row>
    <row r="72" spans="13:14" x14ac:dyDescent="0.25">
      <c r="M72" s="9"/>
      <c r="N72" s="9"/>
    </row>
    <row r="73" spans="13:14" x14ac:dyDescent="0.25">
      <c r="M73" s="9"/>
      <c r="N73" s="9"/>
    </row>
    <row r="74" spans="13:14" x14ac:dyDescent="0.25">
      <c r="M74" s="9"/>
      <c r="N74" s="9"/>
    </row>
    <row r="75" spans="13:14" x14ac:dyDescent="0.25">
      <c r="M75" s="9"/>
      <c r="N75" s="9"/>
    </row>
    <row r="76" spans="13:14" x14ac:dyDescent="0.25">
      <c r="M76" s="9"/>
      <c r="N76" s="9"/>
    </row>
    <row r="77" spans="13:14" x14ac:dyDescent="0.25">
      <c r="M77" s="9"/>
      <c r="N77" s="9"/>
    </row>
    <row r="78" spans="13:14" x14ac:dyDescent="0.25">
      <c r="M78" s="9"/>
      <c r="N78" s="9"/>
    </row>
    <row r="79" spans="13:14" x14ac:dyDescent="0.25">
      <c r="M79" s="9"/>
      <c r="N79" s="9"/>
    </row>
    <row r="80" spans="13:14" x14ac:dyDescent="0.25">
      <c r="M80" s="9"/>
      <c r="N80" s="9"/>
    </row>
    <row r="81" spans="2:14" x14ac:dyDescent="0.25">
      <c r="M81" s="9"/>
      <c r="N81" s="9"/>
    </row>
    <row r="82" spans="2:14" x14ac:dyDescent="0.25">
      <c r="M82" s="9"/>
      <c r="N82" s="9"/>
    </row>
    <row r="83" spans="2:14" x14ac:dyDescent="0.25">
      <c r="M83" s="9"/>
      <c r="N83" s="9"/>
    </row>
    <row r="84" spans="2:14" x14ac:dyDescent="0.25">
      <c r="M84" s="9"/>
      <c r="N84" s="9"/>
    </row>
    <row r="85" spans="2:14" x14ac:dyDescent="0.25">
      <c r="M85" s="9"/>
      <c r="N85" s="9"/>
    </row>
    <row r="86" spans="2:14" x14ac:dyDescent="0.25">
      <c r="M86" s="9"/>
      <c r="N86" s="9"/>
    </row>
    <row r="87" spans="2:14" x14ac:dyDescent="0.25">
      <c r="M87" s="9"/>
      <c r="N87" s="9"/>
    </row>
    <row r="88" spans="2:14" x14ac:dyDescent="0.25">
      <c r="M88" s="9"/>
      <c r="N88" s="9"/>
    </row>
    <row r="89" spans="2:14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</row>
    <row r="90" spans="2:14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</row>
    <row r="91" spans="2:14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</row>
    <row r="92" spans="2:14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</row>
    <row r="93" spans="2:14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</row>
    <row r="94" spans="2:14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</row>
    <row r="95" spans="2:14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</row>
    <row r="96" spans="2:14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</row>
    <row r="97" spans="2:14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</row>
    <row r="98" spans="2:14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</row>
    <row r="99" spans="2:14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</row>
    <row r="100" spans="2:14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</row>
    <row r="101" spans="2:14" x14ac:dyDescent="0.25">
      <c r="B101" s="9"/>
      <c r="C101" s="9"/>
      <c r="D101" s="9"/>
      <c r="E101" s="9"/>
      <c r="F101" s="9"/>
      <c r="G101" s="9"/>
      <c r="H101" s="9"/>
      <c r="I101" s="9"/>
      <c r="J101" s="9"/>
      <c r="K101" s="9"/>
      <c r="M101" s="9"/>
      <c r="N101" s="9"/>
    </row>
    <row r="102" spans="2:14" x14ac:dyDescent="0.25">
      <c r="B102" s="9"/>
      <c r="C102" s="9"/>
      <c r="D102" s="9"/>
      <c r="E102" s="9"/>
      <c r="F102" s="9"/>
      <c r="G102" s="9"/>
      <c r="H102" s="9"/>
      <c r="I102" s="9"/>
      <c r="J102" s="9"/>
      <c r="K102" s="9"/>
      <c r="M102" s="9"/>
      <c r="N102" s="9"/>
    </row>
    <row r="103" spans="2:14" x14ac:dyDescent="0.25">
      <c r="B103" s="9"/>
      <c r="C103" s="9"/>
      <c r="D103" s="9"/>
      <c r="E103" s="9"/>
      <c r="F103" s="9"/>
      <c r="G103" s="9"/>
      <c r="H103" s="9"/>
      <c r="I103" s="9"/>
      <c r="J103" s="9"/>
      <c r="K103" s="9"/>
      <c r="M103" s="9"/>
      <c r="N103" s="9"/>
    </row>
    <row r="104" spans="2:14" x14ac:dyDescent="0.25">
      <c r="B104" s="9"/>
      <c r="C104" s="9"/>
      <c r="D104" s="9"/>
      <c r="E104" s="9"/>
      <c r="F104" s="9"/>
      <c r="G104" s="9"/>
      <c r="H104" s="9"/>
      <c r="I104" s="9"/>
      <c r="J104" s="9"/>
      <c r="K104" s="9"/>
      <c r="M104" s="9"/>
      <c r="N104" s="9"/>
    </row>
    <row r="105" spans="2:14" x14ac:dyDescent="0.25">
      <c r="B105" s="9"/>
      <c r="C105" s="9"/>
      <c r="D105" s="9"/>
      <c r="E105" s="9"/>
      <c r="F105" s="9"/>
      <c r="G105" s="9"/>
      <c r="H105" s="9"/>
      <c r="I105" s="9"/>
      <c r="J105" s="9"/>
      <c r="K105" s="9"/>
      <c r="M105" s="9"/>
      <c r="N105" s="9"/>
    </row>
    <row r="106" spans="2:14" x14ac:dyDescent="0.25">
      <c r="B106" s="9"/>
      <c r="C106" s="9"/>
      <c r="D106" s="9"/>
      <c r="E106" s="9"/>
      <c r="F106" s="9"/>
      <c r="G106" s="9"/>
      <c r="H106" s="9"/>
      <c r="I106" s="9"/>
      <c r="J106" s="9"/>
      <c r="K106" s="9"/>
      <c r="M106" s="9"/>
      <c r="N106" s="9"/>
    </row>
    <row r="107" spans="2:14" x14ac:dyDescent="0.25">
      <c r="B107" s="9"/>
      <c r="C107" s="9"/>
      <c r="D107" s="9"/>
      <c r="E107" s="9"/>
      <c r="F107" s="9"/>
      <c r="G107" s="9"/>
      <c r="H107" s="9"/>
      <c r="I107" s="9"/>
      <c r="J107" s="9"/>
      <c r="K107" s="9"/>
      <c r="M107" s="9"/>
      <c r="N107" s="9"/>
    </row>
    <row r="108" spans="2:14" x14ac:dyDescent="0.25">
      <c r="B108" s="9"/>
      <c r="C108" s="9"/>
      <c r="D108" s="9"/>
      <c r="E108" s="9"/>
      <c r="F108" s="9"/>
      <c r="G108" s="9"/>
      <c r="H108" s="9"/>
      <c r="I108" s="9"/>
      <c r="J108" s="9"/>
      <c r="K108" s="9"/>
      <c r="M108" s="9"/>
      <c r="N108" s="9"/>
    </row>
  </sheetData>
  <sheetProtection algorithmName="SHA-512" hashValue="0fptDHvixsHTMEQ4iHh+JPi3gL2aM0rcUxx1ShOv/svha3D4oeLFTsmS//js4Ggutuqc+dmqTAi48RwrcbJ7ag==" saltValue="rKx6meCNkphl4pOCsZCUMg==" spinCount="100000" sheet="1" objects="1" selectLockedCells="1"/>
  <mergeCells count="7">
    <mergeCell ref="A1:K1"/>
    <mergeCell ref="A3:A4"/>
    <mergeCell ref="D3:D4"/>
    <mergeCell ref="B3:B4"/>
    <mergeCell ref="H3:H4"/>
    <mergeCell ref="J3:J4"/>
    <mergeCell ref="F3:F4"/>
  </mergeCells>
  <pageMargins left="0.25" right="0.25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42"/>
  <sheetViews>
    <sheetView showGridLines="0" view="pageBreakPreview" zoomScale="70" zoomScaleNormal="70" zoomScaleSheetLayoutView="70" workbookViewId="0">
      <selection activeCell="G13" sqref="G13"/>
    </sheetView>
  </sheetViews>
  <sheetFormatPr baseColWidth="10" defaultColWidth="11.42578125" defaultRowHeight="15" x14ac:dyDescent="0.25"/>
  <cols>
    <col min="1" max="1" width="51.85546875" customWidth="1"/>
    <col min="2" max="2" width="2.85546875" customWidth="1"/>
    <col min="3" max="3" width="21.28515625" customWidth="1"/>
    <col min="4" max="4" width="3.7109375" customWidth="1"/>
    <col min="5" max="5" width="18.28515625" customWidth="1"/>
    <col min="6" max="6" width="3.42578125" customWidth="1"/>
    <col min="7" max="7" width="21.42578125" customWidth="1"/>
    <col min="8" max="8" width="4" customWidth="1"/>
    <col min="9" max="9" width="29.140625" customWidth="1"/>
  </cols>
  <sheetData>
    <row r="1" spans="1:9" ht="42.75" customHeight="1" thickBot="1" x14ac:dyDescent="0.3">
      <c r="A1" s="88" t="s">
        <v>15</v>
      </c>
      <c r="B1" s="89"/>
      <c r="C1" s="89"/>
      <c r="D1" s="89"/>
      <c r="E1" s="89"/>
      <c r="F1" s="89"/>
      <c r="G1" s="89"/>
      <c r="H1" s="89"/>
      <c r="I1" s="90"/>
    </row>
    <row r="2" spans="1:9" x14ac:dyDescent="0.25">
      <c r="A2" s="9"/>
      <c r="B2" s="9"/>
      <c r="C2" s="28"/>
      <c r="D2" s="28"/>
      <c r="E2" s="28"/>
      <c r="F2" s="28"/>
      <c r="G2" s="28"/>
      <c r="H2" s="28"/>
      <c r="I2" s="92" t="s">
        <v>19</v>
      </c>
    </row>
    <row r="3" spans="1:9" x14ac:dyDescent="0.25">
      <c r="A3" s="9"/>
      <c r="B3" s="15"/>
      <c r="C3" s="29" t="s">
        <v>14</v>
      </c>
      <c r="D3" s="30"/>
      <c r="E3" s="29" t="s">
        <v>16</v>
      </c>
      <c r="F3" s="91" t="s">
        <v>17</v>
      </c>
      <c r="G3" s="91"/>
      <c r="H3" s="91"/>
      <c r="I3" s="87"/>
    </row>
    <row r="4" spans="1:9" x14ac:dyDescent="0.25">
      <c r="A4" s="9"/>
      <c r="B4" s="15"/>
      <c r="C4" s="31"/>
      <c r="D4" s="31"/>
      <c r="E4" s="31"/>
      <c r="F4" s="31"/>
      <c r="G4" s="31"/>
      <c r="H4" s="32"/>
      <c r="I4" s="93"/>
    </row>
    <row r="5" spans="1:9" x14ac:dyDescent="0.25">
      <c r="A5" s="25" t="str">
        <f>IF(Calculos!FE6&gt;0,Calculos!F6,IF(Calculos!FF6,Calculos!F6,""))</f>
        <v/>
      </c>
      <c r="B5" s="16"/>
      <c r="C5" s="17">
        <f>+Calculos!FE6</f>
        <v>0</v>
      </c>
      <c r="D5" s="18"/>
      <c r="E5" s="17">
        <f>+Calculos!FF6</f>
        <v>0</v>
      </c>
      <c r="F5" s="16"/>
      <c r="G5" s="19">
        <f t="shared" ref="G5:G25" si="0">+C5+E5</f>
        <v>0</v>
      </c>
      <c r="H5" s="19"/>
      <c r="I5" s="47">
        <f>+Calculos!FH6</f>
        <v>0</v>
      </c>
    </row>
    <row r="6" spans="1:9" x14ac:dyDescent="0.25">
      <c r="A6" s="25" t="str">
        <f>IF(Calculos!FE7&gt;0,Calculos!F7,IF(Calculos!FF7,Calculos!F7,""))</f>
        <v/>
      </c>
      <c r="B6" s="20"/>
      <c r="C6" s="21">
        <f>+Calculos!FE7</f>
        <v>0</v>
      </c>
      <c r="D6" s="22"/>
      <c r="E6" s="21">
        <f>+Calculos!FF7</f>
        <v>0</v>
      </c>
      <c r="F6" s="20"/>
      <c r="G6" s="23">
        <f t="shared" si="0"/>
        <v>0</v>
      </c>
      <c r="H6" s="23"/>
      <c r="I6" s="48" t="str">
        <f>+Calculos!FH7</f>
        <v/>
      </c>
    </row>
    <row r="7" spans="1:9" x14ac:dyDescent="0.25">
      <c r="A7" s="25" t="str">
        <f>IF(Calculos!FE8&gt;0,Calculos!F8,IF(Calculos!FF8,Calculos!F8,""))</f>
        <v/>
      </c>
      <c r="B7" s="16"/>
      <c r="C7" s="17">
        <f>+Calculos!FE8</f>
        <v>0</v>
      </c>
      <c r="D7" s="18"/>
      <c r="E7" s="17">
        <f>+Calculos!FF8</f>
        <v>0</v>
      </c>
      <c r="F7" s="16"/>
      <c r="G7" s="19">
        <f t="shared" si="0"/>
        <v>0</v>
      </c>
      <c r="H7" s="19"/>
      <c r="I7" s="47" t="str">
        <f>+Calculos!FH8</f>
        <v/>
      </c>
    </row>
    <row r="8" spans="1:9" x14ac:dyDescent="0.25">
      <c r="A8" s="25" t="str">
        <f>IF(Calculos!FE9&gt;0,Calculos!F9,IF(Calculos!FF9,Calculos!F9,""))</f>
        <v/>
      </c>
      <c r="B8" s="20"/>
      <c r="C8" s="21">
        <f>+Calculos!FE9</f>
        <v>0</v>
      </c>
      <c r="D8" s="22"/>
      <c r="E8" s="21">
        <f>+Calculos!FF9</f>
        <v>0</v>
      </c>
      <c r="F8" s="20"/>
      <c r="G8" s="23">
        <f t="shared" si="0"/>
        <v>0</v>
      </c>
      <c r="H8" s="23"/>
      <c r="I8" s="48" t="str">
        <f>+Calculos!FH9</f>
        <v/>
      </c>
    </row>
    <row r="9" spans="1:9" x14ac:dyDescent="0.25">
      <c r="A9" s="25" t="str">
        <f>IF(Calculos!FE10&gt;0,Calculos!F10,IF(Calculos!FF10,Calculos!F10,""))</f>
        <v/>
      </c>
      <c r="B9" s="16"/>
      <c r="C9" s="17">
        <f>+Calculos!FE10</f>
        <v>0</v>
      </c>
      <c r="D9" s="18"/>
      <c r="E9" s="17">
        <f>+Calculos!FF10</f>
        <v>0</v>
      </c>
      <c r="F9" s="16"/>
      <c r="G9" s="19">
        <f t="shared" si="0"/>
        <v>0</v>
      </c>
      <c r="H9" s="19"/>
      <c r="I9" s="47" t="str">
        <f>+Calculos!FH10</f>
        <v/>
      </c>
    </row>
    <row r="10" spans="1:9" x14ac:dyDescent="0.25">
      <c r="A10" s="25" t="str">
        <f>IF(Calculos!FE11&gt;0,Calculos!F11,IF(Calculos!FF11,Calculos!F11,""))</f>
        <v/>
      </c>
      <c r="B10" s="20"/>
      <c r="C10" s="21">
        <f>+Calculos!FE11</f>
        <v>0</v>
      </c>
      <c r="D10" s="22"/>
      <c r="E10" s="21">
        <f>+Calculos!FF11</f>
        <v>0</v>
      </c>
      <c r="F10" s="20"/>
      <c r="G10" s="23">
        <f t="shared" si="0"/>
        <v>0</v>
      </c>
      <c r="H10" s="23"/>
      <c r="I10" s="48" t="str">
        <f>+Calculos!FH11</f>
        <v/>
      </c>
    </row>
    <row r="11" spans="1:9" x14ac:dyDescent="0.25">
      <c r="A11" s="25" t="str">
        <f>IF(Calculos!FE12&gt;0,Calculos!F12,IF(Calculos!FF12,Calculos!F12,""))</f>
        <v/>
      </c>
      <c r="B11" s="16"/>
      <c r="C11" s="17">
        <f>+Calculos!FE12</f>
        <v>0</v>
      </c>
      <c r="D11" s="18"/>
      <c r="E11" s="17">
        <f>+Calculos!FF12</f>
        <v>0</v>
      </c>
      <c r="F11" s="16"/>
      <c r="G11" s="19">
        <f t="shared" si="0"/>
        <v>0</v>
      </c>
      <c r="H11" s="19"/>
      <c r="I11" s="47" t="str">
        <f>+Calculos!FH12</f>
        <v/>
      </c>
    </row>
    <row r="12" spans="1:9" x14ac:dyDescent="0.25">
      <c r="A12" s="25" t="str">
        <f>IF(Calculos!FE13&gt;0,Calculos!F13,IF(Calculos!FF13,Calculos!F13,""))</f>
        <v/>
      </c>
      <c r="B12" s="20"/>
      <c r="C12" s="21">
        <f>+Calculos!FE13</f>
        <v>0</v>
      </c>
      <c r="D12" s="22"/>
      <c r="E12" s="21">
        <f>+Calculos!FF13</f>
        <v>0</v>
      </c>
      <c r="F12" s="20"/>
      <c r="G12" s="23">
        <f t="shared" si="0"/>
        <v>0</v>
      </c>
      <c r="H12" s="23"/>
      <c r="I12" s="48" t="str">
        <f>+Calculos!FH13</f>
        <v/>
      </c>
    </row>
    <row r="13" spans="1:9" x14ac:dyDescent="0.25">
      <c r="A13" s="25" t="str">
        <f>IF(Calculos!FE14&gt;0,Calculos!F14,IF(Calculos!FF14,Calculos!F14,""))</f>
        <v/>
      </c>
      <c r="B13" s="16"/>
      <c r="C13" s="17">
        <f>+Calculos!FE14</f>
        <v>0</v>
      </c>
      <c r="D13" s="18"/>
      <c r="E13" s="17">
        <f>+Calculos!FF14</f>
        <v>0</v>
      </c>
      <c r="F13" s="16"/>
      <c r="G13" s="19">
        <f t="shared" si="0"/>
        <v>0</v>
      </c>
      <c r="H13" s="19"/>
      <c r="I13" s="47" t="str">
        <f>+Calculos!FH14</f>
        <v/>
      </c>
    </row>
    <row r="14" spans="1:9" x14ac:dyDescent="0.25">
      <c r="A14" s="25" t="str">
        <f>IF(Calculos!FE15&gt;0,Calculos!F15,IF(Calculos!FF15,Calculos!F15,""))</f>
        <v/>
      </c>
      <c r="B14" s="20"/>
      <c r="C14" s="21">
        <f>+Calculos!FE15</f>
        <v>0</v>
      </c>
      <c r="D14" s="22"/>
      <c r="E14" s="21">
        <f>+Calculos!FF15</f>
        <v>0</v>
      </c>
      <c r="F14" s="20"/>
      <c r="G14" s="23">
        <f t="shared" si="0"/>
        <v>0</v>
      </c>
      <c r="H14" s="23"/>
      <c r="I14" s="48" t="str">
        <f>+Calculos!FH15</f>
        <v/>
      </c>
    </row>
    <row r="15" spans="1:9" x14ac:dyDescent="0.25">
      <c r="A15" s="25" t="str">
        <f>IF(Calculos!FE16&gt;0,Calculos!F16,IF(Calculos!FF16,Calculos!F16,""))</f>
        <v/>
      </c>
      <c r="B15" s="16"/>
      <c r="C15" s="17">
        <f>+Calculos!FE16</f>
        <v>0</v>
      </c>
      <c r="D15" s="18"/>
      <c r="E15" s="17">
        <f>+Calculos!FF16</f>
        <v>0</v>
      </c>
      <c r="F15" s="16"/>
      <c r="G15" s="19">
        <f t="shared" si="0"/>
        <v>0</v>
      </c>
      <c r="H15" s="19"/>
      <c r="I15" s="47" t="str">
        <f>+Calculos!FH16</f>
        <v/>
      </c>
    </row>
    <row r="16" spans="1:9" x14ac:dyDescent="0.25">
      <c r="A16" s="25" t="str">
        <f>IF(Calculos!FE17&gt;0,Calculos!F17,IF(Calculos!FF17,Calculos!F17,""))</f>
        <v/>
      </c>
      <c r="B16" s="20"/>
      <c r="C16" s="21">
        <f>+Calculos!FE17</f>
        <v>0</v>
      </c>
      <c r="D16" s="22"/>
      <c r="E16" s="21">
        <f>+Calculos!FF17</f>
        <v>0</v>
      </c>
      <c r="F16" s="20"/>
      <c r="G16" s="23">
        <f t="shared" si="0"/>
        <v>0</v>
      </c>
      <c r="H16" s="23"/>
      <c r="I16" s="48" t="str">
        <f>+Calculos!FH17</f>
        <v/>
      </c>
    </row>
    <row r="17" spans="1:9" x14ac:dyDescent="0.25">
      <c r="A17" s="25" t="str">
        <f>IF(Calculos!FE18&gt;0,Calculos!F18,IF(Calculos!FF18,Calculos!F18,""))</f>
        <v/>
      </c>
      <c r="B17" s="16"/>
      <c r="C17" s="17">
        <f>+Calculos!FE18</f>
        <v>0</v>
      </c>
      <c r="D17" s="18"/>
      <c r="E17" s="17">
        <f>+Calculos!FF18</f>
        <v>0</v>
      </c>
      <c r="F17" s="16"/>
      <c r="G17" s="19">
        <f t="shared" si="0"/>
        <v>0</v>
      </c>
      <c r="H17" s="19"/>
      <c r="I17" s="47" t="str">
        <f>+Calculos!FH18</f>
        <v/>
      </c>
    </row>
    <row r="18" spans="1:9" x14ac:dyDescent="0.25">
      <c r="A18" s="25" t="str">
        <f>IF(Calculos!FE19&gt;0,Calculos!F19,IF(Calculos!FF19,Calculos!F19,""))</f>
        <v/>
      </c>
      <c r="B18" s="20"/>
      <c r="C18" s="21">
        <f>+Calculos!FE19</f>
        <v>0</v>
      </c>
      <c r="D18" s="22"/>
      <c r="E18" s="21">
        <f>+Calculos!FF19</f>
        <v>0</v>
      </c>
      <c r="F18" s="20"/>
      <c r="G18" s="23">
        <f t="shared" si="0"/>
        <v>0</v>
      </c>
      <c r="H18" s="23"/>
      <c r="I18" s="48" t="str">
        <f>+Calculos!FH19</f>
        <v/>
      </c>
    </row>
    <row r="19" spans="1:9" x14ac:dyDescent="0.25">
      <c r="A19" s="25" t="str">
        <f>IF(Calculos!FE20&gt;0,Calculos!F20,IF(Calculos!FF20,Calculos!F20,""))</f>
        <v/>
      </c>
      <c r="B19" s="16"/>
      <c r="C19" s="17">
        <f>+Calculos!FE20</f>
        <v>0</v>
      </c>
      <c r="D19" s="18"/>
      <c r="E19" s="17">
        <f>+Calculos!FF20</f>
        <v>0</v>
      </c>
      <c r="F19" s="16"/>
      <c r="G19" s="19">
        <f t="shared" si="0"/>
        <v>0</v>
      </c>
      <c r="H19" s="19"/>
      <c r="I19" s="47" t="str">
        <f>+Calculos!FH20</f>
        <v/>
      </c>
    </row>
    <row r="20" spans="1:9" x14ac:dyDescent="0.25">
      <c r="A20" s="25" t="str">
        <f>IF(Calculos!FE21&gt;0,Calculos!F21,IF(Calculos!FF21,Calculos!F21,""))</f>
        <v/>
      </c>
      <c r="B20" s="20"/>
      <c r="C20" s="21">
        <f>+Calculos!FE21</f>
        <v>0</v>
      </c>
      <c r="D20" s="22"/>
      <c r="E20" s="21">
        <f>+Calculos!FF21</f>
        <v>0</v>
      </c>
      <c r="F20" s="20"/>
      <c r="G20" s="23">
        <f t="shared" si="0"/>
        <v>0</v>
      </c>
      <c r="H20" s="23"/>
      <c r="I20" s="48" t="str">
        <f>+Calculos!FH21</f>
        <v/>
      </c>
    </row>
    <row r="21" spans="1:9" x14ac:dyDescent="0.25">
      <c r="A21" s="25" t="str">
        <f>IF(Calculos!FE22&gt;0,Calculos!F22,IF(Calculos!FF22,Calculos!F22,""))</f>
        <v/>
      </c>
      <c r="B21" s="16"/>
      <c r="C21" s="17">
        <f>+Calculos!FE22</f>
        <v>0</v>
      </c>
      <c r="D21" s="18"/>
      <c r="E21" s="17">
        <f>+Calculos!FF22</f>
        <v>0</v>
      </c>
      <c r="F21" s="16"/>
      <c r="G21" s="19">
        <f t="shared" si="0"/>
        <v>0</v>
      </c>
      <c r="H21" s="19"/>
      <c r="I21" s="47" t="str">
        <f>+Calculos!FH22</f>
        <v/>
      </c>
    </row>
    <row r="22" spans="1:9" x14ac:dyDescent="0.25">
      <c r="A22" s="25" t="str">
        <f>IF(Calculos!FE23&gt;0,Calculos!F23,IF(Calculos!FF23,Calculos!F23,""))</f>
        <v/>
      </c>
      <c r="B22" s="20"/>
      <c r="C22" s="21">
        <f>+Calculos!FE23</f>
        <v>0</v>
      </c>
      <c r="D22" s="22"/>
      <c r="E22" s="21">
        <f>+Calculos!FF23</f>
        <v>0</v>
      </c>
      <c r="F22" s="20"/>
      <c r="G22" s="23">
        <f t="shared" si="0"/>
        <v>0</v>
      </c>
      <c r="H22" s="23"/>
      <c r="I22" s="48" t="str">
        <f>+Calculos!FH23</f>
        <v/>
      </c>
    </row>
    <row r="23" spans="1:9" x14ac:dyDescent="0.25">
      <c r="A23" s="25" t="str">
        <f>IF(Calculos!FE24&gt;0,Calculos!F24,IF(Calculos!FF24,Calculos!F24,""))</f>
        <v/>
      </c>
      <c r="B23" s="16"/>
      <c r="C23" s="17">
        <f>+Calculos!FE24</f>
        <v>0</v>
      </c>
      <c r="D23" s="18"/>
      <c r="E23" s="17">
        <f>+Calculos!FF24</f>
        <v>0</v>
      </c>
      <c r="F23" s="16"/>
      <c r="G23" s="19">
        <f t="shared" si="0"/>
        <v>0</v>
      </c>
      <c r="H23" s="19"/>
      <c r="I23" s="47" t="str">
        <f>+Calculos!FH24</f>
        <v/>
      </c>
    </row>
    <row r="24" spans="1:9" x14ac:dyDescent="0.25">
      <c r="A24" s="25" t="str">
        <f>IF(Calculos!FE25&gt;0,Calculos!F25,IF(Calculos!FF25,Calculos!F25,""))</f>
        <v/>
      </c>
      <c r="B24" s="20"/>
      <c r="C24" s="21">
        <f>+Calculos!FE25</f>
        <v>0</v>
      </c>
      <c r="D24" s="22"/>
      <c r="E24" s="21">
        <f>+Calculos!FF25</f>
        <v>0</v>
      </c>
      <c r="F24" s="20"/>
      <c r="G24" s="23">
        <f t="shared" si="0"/>
        <v>0</v>
      </c>
      <c r="H24" s="23"/>
      <c r="I24" s="48" t="str">
        <f>+Calculos!FH25</f>
        <v/>
      </c>
    </row>
    <row r="25" spans="1:9" x14ac:dyDescent="0.25">
      <c r="A25" s="25" t="str">
        <f>IF(Calculos!FE26&gt;0,Calculos!F26,IF(Calculos!FF26,Calculos!F26,""))</f>
        <v/>
      </c>
      <c r="B25" s="16"/>
      <c r="C25" s="17">
        <f>+Calculos!FE26</f>
        <v>0</v>
      </c>
      <c r="D25" s="18"/>
      <c r="E25" s="17">
        <f>+Calculos!FF26</f>
        <v>0</v>
      </c>
      <c r="F25" s="16"/>
      <c r="G25" s="19">
        <f t="shared" si="0"/>
        <v>0</v>
      </c>
      <c r="H25" s="19"/>
      <c r="I25" s="47" t="str">
        <f>+Calculos!FH26</f>
        <v/>
      </c>
    </row>
    <row r="26" spans="1:9" x14ac:dyDescent="0.25">
      <c r="A26" s="25" t="str">
        <f>IF(Calculos!FE27&gt;0,Calculos!F27,IF(Calculos!FF27,Calculos!F27,""))</f>
        <v/>
      </c>
      <c r="B26" s="20"/>
      <c r="C26" s="21">
        <f>+Calculos!FE27</f>
        <v>0</v>
      </c>
      <c r="D26" s="22"/>
      <c r="E26" s="21">
        <f>+Calculos!FF27</f>
        <v>0</v>
      </c>
      <c r="F26" s="20"/>
      <c r="G26" s="23">
        <f t="shared" ref="G26:G37" si="1">+C26+E26</f>
        <v>0</v>
      </c>
      <c r="H26" s="23"/>
      <c r="I26" s="48" t="str">
        <f>+Calculos!FH27</f>
        <v/>
      </c>
    </row>
    <row r="27" spans="1:9" x14ac:dyDescent="0.25">
      <c r="A27" s="25" t="str">
        <f>IF(Calculos!FE28&gt;0,Calculos!F28,IF(Calculos!FF28,Calculos!F28,""))</f>
        <v/>
      </c>
      <c r="B27" s="16"/>
      <c r="C27" s="17">
        <f>+Calculos!FE28</f>
        <v>0</v>
      </c>
      <c r="D27" s="18"/>
      <c r="E27" s="17">
        <f>+Calculos!FF28</f>
        <v>0</v>
      </c>
      <c r="F27" s="16"/>
      <c r="G27" s="19">
        <f t="shared" si="1"/>
        <v>0</v>
      </c>
      <c r="H27" s="19"/>
      <c r="I27" s="47" t="str">
        <f>+Calculos!FH28</f>
        <v/>
      </c>
    </row>
    <row r="28" spans="1:9" x14ac:dyDescent="0.25">
      <c r="A28" s="25" t="str">
        <f>IF(Calculos!FE29&gt;0,Calculos!F29,IF(Calculos!FF29,Calculos!F29,""))</f>
        <v/>
      </c>
      <c r="B28" s="20"/>
      <c r="C28" s="21">
        <f>+Calculos!FE29</f>
        <v>0</v>
      </c>
      <c r="D28" s="22"/>
      <c r="E28" s="21">
        <f>+Calculos!FF29</f>
        <v>0</v>
      </c>
      <c r="F28" s="20"/>
      <c r="G28" s="23">
        <f t="shared" si="1"/>
        <v>0</v>
      </c>
      <c r="H28" s="23"/>
      <c r="I28" s="48" t="str">
        <f>+Calculos!FH29</f>
        <v/>
      </c>
    </row>
    <row r="29" spans="1:9" x14ac:dyDescent="0.25">
      <c r="A29" s="25" t="str">
        <f>IF(Calculos!FE30&gt;0,Calculos!F30,IF(Calculos!FF30,Calculos!F30,""))</f>
        <v/>
      </c>
      <c r="B29" s="16"/>
      <c r="C29" s="17">
        <f>+Calculos!FE30</f>
        <v>0</v>
      </c>
      <c r="D29" s="18"/>
      <c r="E29" s="17">
        <f>+Calculos!FF30</f>
        <v>0</v>
      </c>
      <c r="F29" s="16"/>
      <c r="G29" s="19">
        <f t="shared" si="1"/>
        <v>0</v>
      </c>
      <c r="H29" s="19"/>
      <c r="I29" s="47" t="str">
        <f>+Calculos!FH30</f>
        <v/>
      </c>
    </row>
    <row r="30" spans="1:9" x14ac:dyDescent="0.25">
      <c r="A30" s="25" t="str">
        <f>IF(Calculos!FE31&gt;0,Calculos!F31,IF(Calculos!FF31,Calculos!F31,""))</f>
        <v/>
      </c>
      <c r="B30" s="20"/>
      <c r="C30" s="21">
        <f>+Calculos!FE31</f>
        <v>0</v>
      </c>
      <c r="D30" s="22"/>
      <c r="E30" s="21">
        <f>+Calculos!FF31</f>
        <v>0</v>
      </c>
      <c r="F30" s="20"/>
      <c r="G30" s="23">
        <f>+C30+E30</f>
        <v>0</v>
      </c>
      <c r="H30" s="23"/>
      <c r="I30" s="48" t="str">
        <f>+Calculos!FH31</f>
        <v/>
      </c>
    </row>
    <row r="31" spans="1:9" x14ac:dyDescent="0.25">
      <c r="A31" s="25" t="str">
        <f>IF(Calculos!FE32&gt;0,Calculos!F32,IF(Calculos!FF32,Calculos!F32,""))</f>
        <v/>
      </c>
      <c r="B31" s="16"/>
      <c r="C31" s="17">
        <f>+Calculos!FE32</f>
        <v>0</v>
      </c>
      <c r="D31" s="18"/>
      <c r="E31" s="17">
        <f>+Calculos!FF32</f>
        <v>0</v>
      </c>
      <c r="F31" s="16"/>
      <c r="G31" s="19">
        <f t="shared" si="1"/>
        <v>0</v>
      </c>
      <c r="H31" s="19"/>
      <c r="I31" s="47" t="str">
        <f>+Calculos!FH32</f>
        <v/>
      </c>
    </row>
    <row r="32" spans="1:9" x14ac:dyDescent="0.25">
      <c r="A32" s="25" t="str">
        <f>IF(Calculos!FE33&gt;0,Calculos!F33,IF(Calculos!FF33,Calculos!F33,""))</f>
        <v/>
      </c>
      <c r="B32" s="20"/>
      <c r="C32" s="21">
        <f>+Calculos!FE33</f>
        <v>0</v>
      </c>
      <c r="D32" s="22"/>
      <c r="E32" s="21">
        <f>+Calculos!FF33</f>
        <v>0</v>
      </c>
      <c r="F32" s="20"/>
      <c r="G32" s="23">
        <f t="shared" si="1"/>
        <v>0</v>
      </c>
      <c r="H32" s="23"/>
      <c r="I32" s="48" t="str">
        <f>+Calculos!FH33</f>
        <v/>
      </c>
    </row>
    <row r="33" spans="1:9" x14ac:dyDescent="0.25">
      <c r="A33" s="25" t="str">
        <f>IF(Calculos!FE34&gt;0,Calculos!F34,IF(Calculos!FF34,Calculos!F34,""))</f>
        <v/>
      </c>
      <c r="B33" s="16"/>
      <c r="C33" s="17">
        <f>+Calculos!FE34</f>
        <v>0</v>
      </c>
      <c r="D33" s="18"/>
      <c r="E33" s="17">
        <f>+Calculos!FF34</f>
        <v>0</v>
      </c>
      <c r="F33" s="16"/>
      <c r="G33" s="19">
        <f t="shared" ref="G33" si="2">+C33+E33</f>
        <v>0</v>
      </c>
      <c r="H33" s="19"/>
      <c r="I33" s="47" t="str">
        <f>+Calculos!FH34</f>
        <v/>
      </c>
    </row>
    <row r="34" spans="1:9" x14ac:dyDescent="0.25">
      <c r="A34" s="25" t="str">
        <f>IF(Calculos!FE35&gt;0,Calculos!F35,IF(Calculos!FF35,Calculos!F35,""))</f>
        <v/>
      </c>
      <c r="B34" s="20"/>
      <c r="C34" s="21">
        <f>+Calculos!FE35</f>
        <v>0</v>
      </c>
      <c r="D34" s="22"/>
      <c r="E34" s="21">
        <f>+Calculos!FF35</f>
        <v>0</v>
      </c>
      <c r="F34" s="20"/>
      <c r="G34" s="23">
        <f>+C34+E34</f>
        <v>0</v>
      </c>
      <c r="H34" s="23"/>
      <c r="I34" s="48" t="str">
        <f>+Calculos!FH35</f>
        <v/>
      </c>
    </row>
    <row r="35" spans="1:9" hidden="1" x14ac:dyDescent="0.25">
      <c r="A35" s="25" t="str">
        <f>IF(Calculos!FE36&gt;0,Calculos!F36,IF(Calculos!FF36,Calculos!F36,""))</f>
        <v/>
      </c>
      <c r="B35" s="16"/>
      <c r="C35" s="17">
        <f>+Calculos!FE36</f>
        <v>0</v>
      </c>
      <c r="D35" s="18"/>
      <c r="E35" s="17">
        <f>+Calculos!FF36</f>
        <v>0</v>
      </c>
      <c r="F35" s="16"/>
      <c r="G35" s="19">
        <f>+C35+E35</f>
        <v>0</v>
      </c>
      <c r="H35" s="19"/>
      <c r="I35" s="47">
        <f>+Calculos!FH36</f>
        <v>0</v>
      </c>
    </row>
    <row r="36" spans="1:9" hidden="1" x14ac:dyDescent="0.25">
      <c r="A36" s="25" t="str">
        <f>IF(Calculos!FE37&gt;0,Calculos!F37,IF(Calculos!FF37,Calculos!F37,""))</f>
        <v/>
      </c>
      <c r="B36" s="20"/>
      <c r="C36" s="21">
        <f>+Calculos!FE36</f>
        <v>0</v>
      </c>
      <c r="D36" s="22"/>
      <c r="E36" s="21">
        <f>+Calculos!FF36</f>
        <v>0</v>
      </c>
      <c r="F36" s="20"/>
      <c r="G36" s="23">
        <f t="shared" si="1"/>
        <v>0</v>
      </c>
      <c r="H36" s="23">
        <f>IF(D36=0,0,IRR(Calculos!DG7:DG26,)*4)</f>
        <v>0</v>
      </c>
      <c r="I36" s="48">
        <f>+Calculos!FH37</f>
        <v>0</v>
      </c>
    </row>
    <row r="37" spans="1:9" hidden="1" x14ac:dyDescent="0.25">
      <c r="A37" s="25" t="str">
        <f>IF(Calculos!FE38&gt;0,Calculos!F38,IF(Calculos!FF38,Calculos!F38,""))</f>
        <v/>
      </c>
      <c r="B37" s="16"/>
      <c r="C37" s="17">
        <f>+Calculos!FE37</f>
        <v>0</v>
      </c>
      <c r="D37" s="18"/>
      <c r="E37" s="17">
        <f>+Calculos!FF37</f>
        <v>0</v>
      </c>
      <c r="F37" s="16"/>
      <c r="G37" s="19">
        <f t="shared" si="1"/>
        <v>0</v>
      </c>
      <c r="H37" s="19"/>
      <c r="I37" s="47">
        <f>+Calculos!FH38</f>
        <v>0</v>
      </c>
    </row>
    <row r="38" spans="1:9" hidden="1" x14ac:dyDescent="0.25">
      <c r="A38" s="25" t="str">
        <f>IF(Calculos!FE39&gt;0,Calculos!F39,IF(Calculos!FF39,Calculos!F39,""))</f>
        <v/>
      </c>
      <c r="B38" s="20"/>
      <c r="C38" s="21">
        <f>+Calculos!FE38</f>
        <v>0</v>
      </c>
      <c r="D38" s="22"/>
      <c r="E38" s="21">
        <f>+Calculos!FF38</f>
        <v>0</v>
      </c>
      <c r="F38" s="20"/>
      <c r="G38" s="23">
        <f>+C38+E38</f>
        <v>0</v>
      </c>
      <c r="H38" s="23"/>
      <c r="I38" s="48">
        <f>+Calculos!FH39</f>
        <v>0</v>
      </c>
    </row>
    <row r="39" spans="1:9" hidden="1" x14ac:dyDescent="0.25">
      <c r="A39" s="25" t="str">
        <f>IF(Calculos!FE40&gt;0,Calculos!F40,IF(Calculos!FF40,Calculos!F40,""))</f>
        <v/>
      </c>
      <c r="B39" s="16"/>
      <c r="C39" s="17">
        <f>+Calculos!FE39</f>
        <v>0</v>
      </c>
      <c r="D39" s="18"/>
      <c r="E39" s="17">
        <f>+Calculos!FF39</f>
        <v>0</v>
      </c>
      <c r="F39" s="16"/>
      <c r="G39" s="19">
        <f>+C39+E39</f>
        <v>0</v>
      </c>
      <c r="H39" s="19"/>
      <c r="I39" s="47">
        <f>+Calculos!FH40</f>
        <v>0</v>
      </c>
    </row>
    <row r="40" spans="1:9" hidden="1" x14ac:dyDescent="0.25">
      <c r="A40" s="25" t="str">
        <f>IF(Calculos!FE41&gt;0,Calculos!F41,IF(Calculos!FF41,Calculos!F41,""))</f>
        <v/>
      </c>
      <c r="B40" s="20"/>
      <c r="C40" s="21">
        <f>+Calculos!FE40</f>
        <v>0</v>
      </c>
      <c r="D40" s="22"/>
      <c r="E40" s="21">
        <f>+Calculos!FF40</f>
        <v>0</v>
      </c>
      <c r="F40" s="20"/>
      <c r="G40" s="23">
        <f>+C40+E40</f>
        <v>0</v>
      </c>
      <c r="H40" s="23"/>
      <c r="I40" s="48">
        <f>+Calculos!FH41</f>
        <v>0</v>
      </c>
    </row>
    <row r="41" spans="1:9" hidden="1" x14ac:dyDescent="0.25">
      <c r="A41" s="25" t="str">
        <f>IF(Calculos!FE42&gt;0,Calculos!F42,IF(Calculos!FF42,Calculos!F42,""))</f>
        <v/>
      </c>
      <c r="B41" s="16"/>
      <c r="C41" s="17">
        <f>+Calculos!FE41</f>
        <v>0</v>
      </c>
      <c r="D41" s="18"/>
      <c r="E41" s="17">
        <f>+Calculos!FF41</f>
        <v>0</v>
      </c>
      <c r="F41" s="16"/>
      <c r="G41" s="19">
        <f>+C41+E41</f>
        <v>0</v>
      </c>
      <c r="H41" s="19"/>
      <c r="I41" s="47">
        <f>+Calculos!FH42</f>
        <v>0</v>
      </c>
    </row>
    <row r="42" spans="1:9" ht="15.75" thickBot="1" x14ac:dyDescent="0.3">
      <c r="A42" s="26" t="s">
        <v>20</v>
      </c>
      <c r="B42" s="26"/>
      <c r="C42" s="27">
        <f>SUM(C5:C41)</f>
        <v>0</v>
      </c>
      <c r="D42" s="26"/>
      <c r="E42" s="27">
        <f>SUM(E5:E41)</f>
        <v>0</v>
      </c>
      <c r="F42" s="26"/>
      <c r="G42" s="27">
        <f>SUM(G5:G41)</f>
        <v>0</v>
      </c>
      <c r="H42" s="26"/>
      <c r="I42" s="49">
        <f>+Portafolio!H45</f>
        <v>0</v>
      </c>
    </row>
  </sheetData>
  <sheetProtection algorithmName="SHA-512" hashValue="Jijaq5wUD2eHgsAJfB01JVxIGs8nJlheh7SxY7BgL/DTnLfj2AVeZzxjNlEGEULgT+vNATXbEIzV39xf6VQ4AA==" saltValue="buPxZ5v7PUelqfwliADSlA==" spinCount="100000" sheet="1" selectLockedCells="1" selectUnlockedCells="1"/>
  <mergeCells count="3">
    <mergeCell ref="A1:I1"/>
    <mergeCell ref="F3:H3"/>
    <mergeCell ref="I2:I4"/>
  </mergeCells>
  <pageMargins left="0" right="0" top="0" bottom="0" header="0" footer="0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FK54"/>
  <sheetViews>
    <sheetView zoomScale="85" zoomScaleNormal="85" workbookViewId="0">
      <pane xSplit="7" ySplit="6" topLeftCell="BD7" activePane="bottomRight" state="frozen"/>
      <selection activeCell="G3" sqref="G2:H3"/>
      <selection pane="topRight" activeCell="G3" sqref="G2:H3"/>
      <selection pane="bottomLeft" activeCell="G3" sqref="G2:H3"/>
      <selection pane="bottomRight" activeCell="BS3" sqref="BS3"/>
    </sheetView>
  </sheetViews>
  <sheetFormatPr baseColWidth="10" defaultRowHeight="15" outlineLevelCol="1" x14ac:dyDescent="0.25"/>
  <cols>
    <col min="1" max="1" width="5.28515625" customWidth="1"/>
    <col min="2" max="3" width="3.140625" bestFit="1" customWidth="1"/>
    <col min="4" max="4" width="3" bestFit="1" customWidth="1"/>
    <col min="5" max="5" width="6.28515625" customWidth="1"/>
    <col min="6" max="6" width="36" customWidth="1"/>
    <col min="7" max="7" width="6.7109375" bestFit="1" customWidth="1"/>
    <col min="8" max="8" width="7.42578125" style="1" bestFit="1" customWidth="1"/>
    <col min="9" max="9" width="28.85546875" hidden="1" customWidth="1" outlineLevel="1"/>
    <col min="10" max="10" width="15.28515625" hidden="1" customWidth="1" outlineLevel="1"/>
    <col min="11" max="11" width="9.85546875" hidden="1" customWidth="1" outlineLevel="1"/>
    <col min="12" max="12" width="18.28515625" hidden="1" customWidth="1" outlineLevel="1"/>
    <col min="13" max="13" width="9.28515625" hidden="1" customWidth="1" outlineLevel="1"/>
    <col min="14" max="14" width="11.7109375" bestFit="1" customWidth="1" collapsed="1"/>
    <col min="15" max="15" width="9.85546875" bestFit="1" customWidth="1"/>
    <col min="16" max="16" width="7.42578125" style="1" bestFit="1" customWidth="1"/>
    <col min="17" max="17" width="28.85546875" hidden="1" customWidth="1" outlineLevel="1"/>
    <col min="18" max="18" width="15.28515625" hidden="1" customWidth="1" outlineLevel="1"/>
    <col min="19" max="19" width="9.85546875" hidden="1" customWidth="1" outlineLevel="1"/>
    <col min="20" max="20" width="18.28515625" hidden="1" customWidth="1" outlineLevel="1"/>
    <col min="21" max="21" width="9.85546875" hidden="1" customWidth="1" outlineLevel="1"/>
    <col min="22" max="22" width="11.7109375" bestFit="1" customWidth="1" collapsed="1"/>
    <col min="23" max="23" width="9.85546875" bestFit="1" customWidth="1"/>
    <col min="24" max="24" width="7.42578125" style="1" bestFit="1" customWidth="1"/>
    <col min="25" max="25" width="28.85546875" hidden="1" customWidth="1" outlineLevel="1"/>
    <col min="26" max="26" width="15.28515625" hidden="1" customWidth="1" outlineLevel="1"/>
    <col min="27" max="27" width="9.85546875" hidden="1" customWidth="1" outlineLevel="1"/>
    <col min="28" max="28" width="18.28515625" hidden="1" customWidth="1" outlineLevel="1"/>
    <col min="29" max="29" width="9.85546875" hidden="1" customWidth="1" outlineLevel="1"/>
    <col min="30" max="30" width="11.7109375" bestFit="1" customWidth="1" collapsed="1"/>
    <col min="31" max="31" width="10.42578125" bestFit="1" customWidth="1"/>
    <col min="32" max="32" width="7.42578125" bestFit="1" customWidth="1"/>
    <col min="33" max="33" width="27.42578125" hidden="1" customWidth="1" outlineLevel="1"/>
    <col min="34" max="34" width="15.28515625" hidden="1" customWidth="1" outlineLevel="1"/>
    <col min="35" max="35" width="7.140625" hidden="1" customWidth="1" outlineLevel="1"/>
    <col min="36" max="36" width="18.28515625" hidden="1" customWidth="1" outlineLevel="1"/>
    <col min="37" max="37" width="9.85546875" hidden="1" customWidth="1" outlineLevel="1"/>
    <col min="38" max="38" width="11.7109375" bestFit="1" customWidth="1" collapsed="1"/>
    <col min="39" max="39" width="10.42578125" bestFit="1" customWidth="1"/>
    <col min="40" max="40" width="8.140625" bestFit="1" customWidth="1"/>
    <col min="41" max="41" width="28.85546875" hidden="1" customWidth="1" outlineLevel="1"/>
    <col min="42" max="42" width="15.28515625" hidden="1" customWidth="1" outlineLevel="1"/>
    <col min="43" max="43" width="7.140625" hidden="1" customWidth="1" outlineLevel="1"/>
    <col min="44" max="44" width="18.28515625" hidden="1" customWidth="1" outlineLevel="1"/>
    <col min="45" max="45" width="9.85546875" hidden="1" customWidth="1" outlineLevel="1"/>
    <col min="46" max="46" width="11.7109375" bestFit="1" customWidth="1" collapsed="1"/>
    <col min="47" max="47" width="10.42578125" bestFit="1" customWidth="1"/>
    <col min="48" max="48" width="8.140625" bestFit="1" customWidth="1"/>
    <col min="49" max="49" width="27.42578125" hidden="1" customWidth="1" outlineLevel="1"/>
    <col min="50" max="50" width="15.28515625" hidden="1" customWidth="1" outlineLevel="1"/>
    <col min="51" max="51" width="7.140625" hidden="1" customWidth="1" outlineLevel="1"/>
    <col min="52" max="52" width="18.28515625" hidden="1" customWidth="1" outlineLevel="1"/>
    <col min="53" max="53" width="9.85546875" hidden="1" customWidth="1" outlineLevel="1"/>
    <col min="54" max="54" width="11.7109375" bestFit="1" customWidth="1" collapsed="1"/>
    <col min="55" max="55" width="10.42578125" bestFit="1" customWidth="1"/>
    <col min="56" max="56" width="7.42578125" bestFit="1" customWidth="1"/>
    <col min="57" max="57" width="27.42578125" hidden="1" customWidth="1" outlineLevel="1"/>
    <col min="58" max="58" width="15.28515625" hidden="1" customWidth="1" outlineLevel="1"/>
    <col min="59" max="59" width="7.7109375" hidden="1" customWidth="1" outlineLevel="1"/>
    <col min="60" max="60" width="18.28515625" hidden="1" customWidth="1" outlineLevel="1"/>
    <col min="61" max="61" width="9.85546875" hidden="1" customWidth="1" outlineLevel="1"/>
    <col min="62" max="62" width="11.7109375" bestFit="1" customWidth="1" collapsed="1"/>
    <col min="63" max="63" width="12.28515625" customWidth="1"/>
    <col min="64" max="64" width="7.42578125" bestFit="1" customWidth="1"/>
    <col min="65" max="65" width="27.42578125" hidden="1" customWidth="1" outlineLevel="1"/>
    <col min="66" max="66" width="18.140625" hidden="1" customWidth="1" outlineLevel="1"/>
    <col min="67" max="67" width="8.28515625" hidden="1" customWidth="1" outlineLevel="1"/>
    <col min="68" max="68" width="18.28515625" hidden="1" customWidth="1" outlineLevel="1"/>
    <col min="69" max="69" width="9.85546875" hidden="1" customWidth="1" outlineLevel="1"/>
    <col min="70" max="70" width="11.7109375" bestFit="1" customWidth="1" collapsed="1"/>
    <col min="71" max="71" width="10.42578125" bestFit="1" customWidth="1"/>
    <col min="72" max="72" width="7.42578125" bestFit="1" customWidth="1"/>
    <col min="73" max="73" width="27.42578125" hidden="1" customWidth="1" outlineLevel="1"/>
    <col min="74" max="74" width="15.28515625" hidden="1" customWidth="1" outlineLevel="1"/>
    <col min="75" max="75" width="7.7109375" hidden="1" customWidth="1" outlineLevel="1"/>
    <col min="76" max="76" width="18.28515625" hidden="1" customWidth="1" outlineLevel="1"/>
    <col min="77" max="77" width="9.85546875" hidden="1" customWidth="1" outlineLevel="1"/>
    <col min="78" max="78" width="11.7109375" bestFit="1" customWidth="1" collapsed="1"/>
    <col min="79" max="79" width="10.42578125" bestFit="1" customWidth="1"/>
    <col min="80" max="80" width="7.42578125" bestFit="1" customWidth="1"/>
    <col min="81" max="81" width="27.42578125" hidden="1" customWidth="1" outlineLevel="1"/>
    <col min="82" max="82" width="15.28515625" hidden="1" customWidth="1" outlineLevel="1"/>
    <col min="83" max="83" width="7.140625" hidden="1" customWidth="1" outlineLevel="1"/>
    <col min="84" max="84" width="18.28515625" hidden="1" customWidth="1" outlineLevel="1"/>
    <col min="85" max="85" width="9.85546875" hidden="1" customWidth="1" outlineLevel="1"/>
    <col min="86" max="86" width="11.7109375" bestFit="1" customWidth="1" collapsed="1"/>
    <col min="87" max="87" width="10.42578125" bestFit="1" customWidth="1"/>
    <col min="88" max="88" width="7.42578125" bestFit="1" customWidth="1"/>
    <col min="89" max="89" width="27.42578125" hidden="1" customWidth="1" outlineLevel="1"/>
    <col min="90" max="90" width="15.28515625" hidden="1" customWidth="1" outlineLevel="1"/>
    <col min="91" max="91" width="7.140625" hidden="1" customWidth="1" outlineLevel="1"/>
    <col min="92" max="92" width="18.28515625" hidden="1" customWidth="1" outlineLevel="1"/>
    <col min="93" max="93" width="9.85546875" hidden="1" customWidth="1" outlineLevel="1"/>
    <col min="94" max="94" width="11.7109375" bestFit="1" customWidth="1" collapsed="1"/>
    <col min="95" max="95" width="10.42578125" bestFit="1" customWidth="1"/>
    <col min="96" max="96" width="7.42578125" bestFit="1" customWidth="1"/>
    <col min="97" max="97" width="27.42578125" hidden="1" customWidth="1" outlineLevel="1"/>
    <col min="98" max="98" width="15.28515625" hidden="1" customWidth="1" outlineLevel="1"/>
    <col min="99" max="99" width="7.140625" hidden="1" customWidth="1" outlineLevel="1"/>
    <col min="100" max="100" width="18.28515625" hidden="1" customWidth="1" outlineLevel="1"/>
    <col min="101" max="101" width="9.85546875" hidden="1" customWidth="1" outlineLevel="1"/>
    <col min="102" max="102" width="11.7109375" bestFit="1" customWidth="1" collapsed="1"/>
    <col min="103" max="103" width="11.85546875" bestFit="1" customWidth="1"/>
    <col min="104" max="104" width="7.42578125" bestFit="1" customWidth="1"/>
    <col min="105" max="105" width="27.42578125" hidden="1" customWidth="1" outlineLevel="1"/>
    <col min="106" max="106" width="16.85546875" hidden="1" customWidth="1" outlineLevel="1"/>
    <col min="107" max="107" width="7.140625" hidden="1" customWidth="1" outlineLevel="1"/>
    <col min="108" max="108" width="18.28515625" hidden="1" customWidth="1" outlineLevel="1"/>
    <col min="109" max="109" width="9.85546875" hidden="1" customWidth="1" outlineLevel="1"/>
    <col min="110" max="110" width="11.7109375" bestFit="1" customWidth="1" collapsed="1"/>
    <col min="111" max="111" width="10.42578125" bestFit="1" customWidth="1"/>
    <col min="112" max="112" width="7.42578125" bestFit="1" customWidth="1"/>
    <col min="113" max="113" width="27.42578125" hidden="1" customWidth="1" outlineLevel="1"/>
    <col min="114" max="114" width="15.28515625" hidden="1" customWidth="1" outlineLevel="1"/>
    <col min="115" max="115" width="7.140625" hidden="1" customWidth="1" outlineLevel="1"/>
    <col min="116" max="116" width="18.28515625" hidden="1" customWidth="1" outlineLevel="1"/>
    <col min="117" max="117" width="9.85546875" hidden="1" customWidth="1" outlineLevel="1"/>
    <col min="118" max="118" width="11.7109375" bestFit="1" customWidth="1" collapsed="1"/>
    <col min="119" max="119" width="12.42578125" bestFit="1" customWidth="1"/>
    <col min="120" max="120" width="7.42578125" bestFit="1" customWidth="1"/>
    <col min="121" max="121" width="27.42578125" hidden="1" customWidth="1" outlineLevel="1"/>
    <col min="122" max="122" width="15.28515625" hidden="1" customWidth="1" outlineLevel="1"/>
    <col min="123" max="123" width="7.140625" hidden="1" customWidth="1" outlineLevel="1"/>
    <col min="124" max="124" width="18.28515625" hidden="1" customWidth="1" outlineLevel="1"/>
    <col min="125" max="125" width="9.85546875" hidden="1" customWidth="1" outlineLevel="1"/>
    <col min="126" max="126" width="11.7109375" bestFit="1" customWidth="1" collapsed="1"/>
    <col min="127" max="127" width="10.42578125" bestFit="1" customWidth="1"/>
    <col min="128" max="128" width="7.42578125" bestFit="1" customWidth="1"/>
    <col min="129" max="129" width="27.42578125" hidden="1" customWidth="1" outlineLevel="1"/>
    <col min="130" max="130" width="15.28515625" hidden="1" customWidth="1" outlineLevel="1"/>
    <col min="131" max="131" width="7.140625" hidden="1" customWidth="1" outlineLevel="1"/>
    <col min="132" max="132" width="18.28515625" hidden="1" customWidth="1" outlineLevel="1"/>
    <col min="133" max="133" width="9.85546875" hidden="1" customWidth="1" outlineLevel="1"/>
    <col min="134" max="134" width="11.7109375" bestFit="1" customWidth="1" collapsed="1"/>
    <col min="135" max="135" width="9.5703125" bestFit="1" customWidth="1"/>
    <col min="136" max="136" width="6.140625" customWidth="1"/>
    <col min="137" max="137" width="28.85546875" hidden="1" customWidth="1" outlineLevel="1"/>
    <col min="138" max="138" width="15.7109375" hidden="1" customWidth="1" outlineLevel="1"/>
    <col min="139" max="139" width="7.7109375" hidden="1" customWidth="1" outlineLevel="1"/>
    <col min="140" max="141" width="9.5703125" hidden="1" customWidth="1" outlineLevel="1"/>
    <col min="142" max="142" width="9.5703125" customWidth="1" collapsed="1"/>
    <col min="143" max="143" width="9.5703125" customWidth="1"/>
    <col min="144" max="144" width="8.140625" customWidth="1"/>
    <col min="145" max="145" width="22.5703125" hidden="1" customWidth="1" outlineLevel="1"/>
    <col min="146" max="146" width="15.7109375" hidden="1" customWidth="1" outlineLevel="1"/>
    <col min="147" max="149" width="9.5703125" hidden="1" customWidth="1" outlineLevel="1"/>
    <col min="150" max="150" width="9.5703125" customWidth="1" collapsed="1"/>
    <col min="151" max="151" width="9.5703125" customWidth="1"/>
    <col min="152" max="152" width="8.140625" customWidth="1"/>
    <col min="153" max="153" width="22.5703125" hidden="1" customWidth="1" outlineLevel="1"/>
    <col min="154" max="154" width="15.7109375" hidden="1" customWidth="1" outlineLevel="1"/>
    <col min="155" max="157" width="9.5703125" hidden="1" customWidth="1" outlineLevel="1"/>
    <col min="158" max="158" width="9.5703125" customWidth="1" collapsed="1"/>
    <col min="159" max="159" width="9.5703125" customWidth="1"/>
    <col min="161" max="161" width="12.7109375" bestFit="1" customWidth="1"/>
    <col min="162" max="162" width="13.28515625" bestFit="1" customWidth="1"/>
    <col min="163" max="163" width="3.85546875" customWidth="1"/>
    <col min="164" max="164" width="26.85546875" customWidth="1"/>
  </cols>
  <sheetData>
    <row r="1" spans="1:165" s="7" customFormat="1" ht="31.5" customHeight="1" thickBot="1" x14ac:dyDescent="0.3">
      <c r="C1" s="102" t="s">
        <v>35</v>
      </c>
      <c r="D1" s="103"/>
      <c r="E1" s="103"/>
      <c r="F1" s="104"/>
      <c r="H1" s="94" t="s">
        <v>24</v>
      </c>
      <c r="I1" s="94"/>
      <c r="J1" s="94"/>
      <c r="K1" s="94"/>
      <c r="L1" s="94"/>
      <c r="M1" s="94"/>
      <c r="N1" s="94"/>
      <c r="O1" s="51" t="s">
        <v>13</v>
      </c>
      <c r="P1" s="94" t="s">
        <v>44</v>
      </c>
      <c r="Q1" s="94"/>
      <c r="R1" s="94"/>
      <c r="S1" s="94"/>
      <c r="T1" s="94"/>
      <c r="U1" s="94"/>
      <c r="V1" s="94"/>
      <c r="W1" s="51" t="s">
        <v>13</v>
      </c>
      <c r="X1" s="94" t="s">
        <v>22</v>
      </c>
      <c r="Y1" s="94"/>
      <c r="Z1" s="94"/>
      <c r="AA1" s="94"/>
      <c r="AB1" s="94"/>
      <c r="AC1" s="94"/>
      <c r="AD1" s="94"/>
      <c r="AE1" s="51" t="s">
        <v>13</v>
      </c>
      <c r="AF1" s="94" t="s">
        <v>27</v>
      </c>
      <c r="AG1" s="94"/>
      <c r="AH1" s="94"/>
      <c r="AI1" s="94"/>
      <c r="AJ1" s="94"/>
      <c r="AK1" s="94"/>
      <c r="AL1" s="94"/>
      <c r="AM1" s="51" t="s">
        <v>13</v>
      </c>
      <c r="AN1" s="94" t="s">
        <v>30</v>
      </c>
      <c r="AO1" s="94"/>
      <c r="AP1" s="94"/>
      <c r="AQ1" s="94"/>
      <c r="AR1" s="94"/>
      <c r="AS1" s="94"/>
      <c r="AT1" s="94"/>
      <c r="AU1" s="51" t="s">
        <v>13</v>
      </c>
      <c r="AV1" s="94" t="s">
        <v>31</v>
      </c>
      <c r="AW1" s="94"/>
      <c r="AX1" s="94"/>
      <c r="AY1" s="94"/>
      <c r="AZ1" s="94"/>
      <c r="BA1" s="94"/>
      <c r="BB1" s="94"/>
      <c r="BC1" s="51" t="s">
        <v>13</v>
      </c>
      <c r="BD1" s="111" t="s">
        <v>41</v>
      </c>
      <c r="BE1" s="111"/>
      <c r="BF1" s="111"/>
      <c r="BG1" s="111"/>
      <c r="BH1" s="111"/>
      <c r="BI1" s="111"/>
      <c r="BJ1" s="111"/>
      <c r="BK1" s="2"/>
      <c r="BL1" s="94" t="s">
        <v>51</v>
      </c>
      <c r="BM1" s="94"/>
      <c r="BN1" s="94"/>
      <c r="BO1" s="94"/>
      <c r="BP1" s="94"/>
      <c r="BQ1" s="94"/>
      <c r="BR1" s="94"/>
      <c r="BS1" s="51" t="s">
        <v>13</v>
      </c>
      <c r="BT1" s="94" t="s">
        <v>46</v>
      </c>
      <c r="BU1" s="94"/>
      <c r="BV1" s="94"/>
      <c r="BW1" s="94"/>
      <c r="BX1" s="94"/>
      <c r="BY1" s="94"/>
      <c r="BZ1" s="94"/>
      <c r="CA1" s="51" t="s">
        <v>13</v>
      </c>
      <c r="CB1" s="94" t="s">
        <v>50</v>
      </c>
      <c r="CC1" s="94"/>
      <c r="CD1" s="94"/>
      <c r="CE1" s="94"/>
      <c r="CF1" s="94"/>
      <c r="CG1" s="94"/>
      <c r="CH1" s="94"/>
      <c r="CI1" s="51" t="s">
        <v>13</v>
      </c>
      <c r="CJ1" s="94" t="s">
        <v>21</v>
      </c>
      <c r="CK1" s="94"/>
      <c r="CL1" s="94"/>
      <c r="CM1" s="94"/>
      <c r="CN1" s="94"/>
      <c r="CO1" s="94"/>
      <c r="CP1" s="94"/>
      <c r="CQ1" s="51" t="s">
        <v>13</v>
      </c>
      <c r="CR1" s="94" t="s">
        <v>38</v>
      </c>
      <c r="CS1" s="94"/>
      <c r="CT1" s="94"/>
      <c r="CU1" s="94"/>
      <c r="CV1" s="94"/>
      <c r="CW1" s="94"/>
      <c r="CX1" s="94"/>
      <c r="CY1" s="51" t="s">
        <v>13</v>
      </c>
      <c r="CZ1" s="94" t="s">
        <v>33</v>
      </c>
      <c r="DA1" s="94"/>
      <c r="DB1" s="94"/>
      <c r="DC1" s="94"/>
      <c r="DD1" s="94"/>
      <c r="DE1" s="94"/>
      <c r="DF1" s="94"/>
      <c r="DG1" s="51" t="s">
        <v>13</v>
      </c>
      <c r="DH1" s="94" t="s">
        <v>34</v>
      </c>
      <c r="DI1" s="94"/>
      <c r="DJ1" s="94"/>
      <c r="DK1" s="94"/>
      <c r="DL1" s="94"/>
      <c r="DM1" s="94"/>
      <c r="DN1" s="94"/>
      <c r="DO1" s="51" t="s">
        <v>13</v>
      </c>
      <c r="DP1" s="94" t="s">
        <v>39</v>
      </c>
      <c r="DQ1" s="94"/>
      <c r="DR1" s="94"/>
      <c r="DS1" s="94"/>
      <c r="DT1" s="94"/>
      <c r="DU1" s="94"/>
      <c r="DV1" s="94"/>
      <c r="DW1" s="51" t="s">
        <v>13</v>
      </c>
      <c r="DX1" s="94" t="s">
        <v>40</v>
      </c>
      <c r="DY1" s="94"/>
      <c r="DZ1" s="94"/>
      <c r="EA1" s="94"/>
      <c r="EB1" s="94"/>
      <c r="EC1" s="94"/>
      <c r="ED1" s="94"/>
      <c r="EE1" s="51" t="s">
        <v>13</v>
      </c>
      <c r="EF1" s="94" t="s">
        <v>49</v>
      </c>
      <c r="EG1" s="94"/>
      <c r="EH1" s="94"/>
      <c r="EI1" s="94"/>
      <c r="EJ1" s="94"/>
      <c r="EK1" s="94"/>
      <c r="EL1" s="94"/>
      <c r="EM1" s="51" t="s">
        <v>13</v>
      </c>
      <c r="EN1" s="94" t="s">
        <v>42</v>
      </c>
      <c r="EO1" s="94"/>
      <c r="EP1" s="94"/>
      <c r="EQ1" s="94"/>
      <c r="ER1" s="94"/>
      <c r="ES1" s="94"/>
      <c r="ET1" s="94"/>
      <c r="EU1" s="51" t="s">
        <v>13</v>
      </c>
      <c r="EV1" s="94" t="s">
        <v>43</v>
      </c>
      <c r="EW1" s="94"/>
      <c r="EX1" s="94"/>
      <c r="EY1" s="94"/>
      <c r="EZ1" s="94"/>
      <c r="FA1" s="94"/>
      <c r="FB1" s="94"/>
      <c r="FC1" s="51" t="s">
        <v>13</v>
      </c>
      <c r="FE1" s="121" t="s">
        <v>14</v>
      </c>
      <c r="FF1" s="124" t="s">
        <v>16</v>
      </c>
      <c r="FG1" s="52"/>
      <c r="FH1" s="127" t="s">
        <v>19</v>
      </c>
    </row>
    <row r="2" spans="1:165" ht="15" customHeight="1" x14ac:dyDescent="0.25">
      <c r="C2" s="105"/>
      <c r="D2" s="106"/>
      <c r="E2" s="106"/>
      <c r="F2" s="107"/>
      <c r="I2" t="s">
        <v>6</v>
      </c>
      <c r="J2">
        <v>14</v>
      </c>
      <c r="L2" s="72"/>
      <c r="N2" s="4"/>
      <c r="O2" s="78" t="e">
        <f>SUMPRODUCT(M6:M24,H7:H25)/SUM(M6:M24)</f>
        <v>#DIV/0!</v>
      </c>
      <c r="Q2" t="s">
        <v>6</v>
      </c>
      <c r="R2">
        <v>2</v>
      </c>
      <c r="T2" s="72" t="e">
        <f>SUMPRODUCT(U6:U15,P7:P16)/SUM(U6:U15)</f>
        <v>#DIV/0!</v>
      </c>
      <c r="V2" s="4"/>
      <c r="W2" s="78" t="e">
        <f>SUMPRODUCT(U6:U24,P7:P25)/SUM(U6:U24)</f>
        <v>#DIV/0!</v>
      </c>
      <c r="Y2" t="s">
        <v>6</v>
      </c>
      <c r="Z2">
        <v>2</v>
      </c>
      <c r="AD2" s="4"/>
      <c r="AE2" s="78" t="e">
        <f>SUMPRODUCT(AC6:AC24,X7:X25)/SUM(AC6:AC24)</f>
        <v>#DIV/0!</v>
      </c>
      <c r="AG2" s="4" t="s">
        <v>6</v>
      </c>
      <c r="AH2">
        <v>14</v>
      </c>
      <c r="AL2" s="4"/>
      <c r="AM2" s="78" t="e">
        <f>SUMPRODUCT(AK6:AK24,AF7:AF25)/SUM(AK6:AK24)</f>
        <v>#DIV/0!</v>
      </c>
      <c r="AO2" t="s">
        <v>6</v>
      </c>
      <c r="AP2">
        <v>13.5</v>
      </c>
      <c r="AT2" s="4"/>
      <c r="AU2" s="78" t="e">
        <f>SUMPRODUCT(AS6:AS24,AN7:AN25)/SUM(AS6:AS24)</f>
        <v>#DIV/0!</v>
      </c>
      <c r="AW2" s="4" t="s">
        <v>6</v>
      </c>
      <c r="AX2">
        <v>10</v>
      </c>
      <c r="BB2" s="4"/>
      <c r="BC2" s="78" t="e">
        <f>SUMPRODUCT(BA6:BA24,AV7:AV25)/SUM(BA6:BA24)</f>
        <v>#DIV/0!</v>
      </c>
      <c r="BD2" s="61"/>
      <c r="BE2" s="62"/>
      <c r="BF2" s="61"/>
      <c r="BG2" s="61"/>
      <c r="BH2" s="61"/>
      <c r="BI2" s="61"/>
      <c r="BJ2" s="62"/>
      <c r="BK2" s="2"/>
      <c r="BM2" s="4" t="s">
        <v>6</v>
      </c>
      <c r="BR2" s="4"/>
      <c r="BS2" s="78" t="e">
        <f>SUMPRODUCT(BQ7:BQ34,BL8:BL35)/SUM(BQ7:BQ34)</f>
        <v>#DIV/0!</v>
      </c>
      <c r="BU2" s="4" t="s">
        <v>6</v>
      </c>
      <c r="BV2">
        <v>14</v>
      </c>
      <c r="BZ2" s="4"/>
      <c r="CA2" s="78" t="e">
        <f>SUMPRODUCT(BY6:BY24,BT7:BT25)/SUM(BY6:BY24)</f>
        <v>#DIV/0!</v>
      </c>
      <c r="CC2" s="4" t="s">
        <v>6</v>
      </c>
      <c r="CD2">
        <v>14</v>
      </c>
      <c r="CH2" s="4"/>
      <c r="CI2" s="78" t="e">
        <f>SUMPRODUCT(CG6:CG24,CB7:CB25)/SUM(CG6:CG24)</f>
        <v>#DIV/0!</v>
      </c>
      <c r="CK2" s="4" t="s">
        <v>6</v>
      </c>
      <c r="CL2">
        <v>14</v>
      </c>
      <c r="CP2" s="4"/>
      <c r="CQ2" s="78" t="e">
        <f>SUMPRODUCT(CO6:CO24,CJ7:CJ25)/SUM(CO6:CO24)</f>
        <v>#DIV/0!</v>
      </c>
      <c r="CS2" s="4" t="s">
        <v>6</v>
      </c>
      <c r="CT2">
        <v>2</v>
      </c>
      <c r="CX2" s="4"/>
      <c r="CY2" s="78" t="e">
        <f>SUMPRODUCT(CW6:CW24,CR7:CR25)/SUM(CW6:CW24)</f>
        <v>#DIV/0!</v>
      </c>
      <c r="DA2" s="4" t="s">
        <v>6</v>
      </c>
      <c r="DF2" s="4"/>
      <c r="DG2" s="78" t="e">
        <f>SUMPRODUCT(DE6:DE24,CZ7:CZ25)/SUM(DE6:DE24)</f>
        <v>#DIV/0!</v>
      </c>
      <c r="DI2" s="4" t="s">
        <v>6</v>
      </c>
      <c r="DN2" s="4"/>
      <c r="DO2" s="78" t="e">
        <f>SUMPRODUCT(DM6:DM24,DH7:DH25)/SUM(DM6:DM24)</f>
        <v>#DIV/0!</v>
      </c>
      <c r="DQ2" s="4" t="s">
        <v>6</v>
      </c>
      <c r="DR2">
        <v>2</v>
      </c>
      <c r="DV2" s="4"/>
      <c r="DW2" s="78" t="e">
        <f>SUMPRODUCT(DU6:DU24,DP7:DP25)/SUM(DU6:DU24)</f>
        <v>#DIV/0!</v>
      </c>
      <c r="DY2" s="4" t="s">
        <v>6</v>
      </c>
      <c r="DZ2">
        <f>39/6</f>
        <v>6.5</v>
      </c>
      <c r="ED2" s="4"/>
      <c r="EE2" s="78" t="e">
        <f>SUMPRODUCT(EC6:EC24,DX7:DX25)/SUM(EC6:EC24)</f>
        <v>#DIV/0!</v>
      </c>
      <c r="EG2" s="4" t="s">
        <v>6</v>
      </c>
      <c r="EH2">
        <v>10</v>
      </c>
      <c r="EL2" s="4"/>
      <c r="EM2" s="78" t="e">
        <f>SUMPRODUCT(EK6:EK24,EF7:EF25)/SUM(EK6:EK24)</f>
        <v>#DIV/0!</v>
      </c>
      <c r="EO2" s="4" t="s">
        <v>6</v>
      </c>
      <c r="EP2">
        <v>10</v>
      </c>
      <c r="ET2" s="4"/>
      <c r="EU2" s="78" t="e">
        <f>SUMPRODUCT(ES6:ES24,EN7:EN25)/SUM(ES6:ES24)</f>
        <v>#DIV/0!</v>
      </c>
      <c r="EW2" s="4" t="s">
        <v>6</v>
      </c>
      <c r="EX2">
        <v>10</v>
      </c>
      <c r="FB2" s="4"/>
      <c r="FC2" s="78" t="e">
        <f>SUMPRODUCT(FA6:FA24,EV7:EV25)/SUM(FA6:FA24)</f>
        <v>#DIV/0!</v>
      </c>
      <c r="FE2" s="122"/>
      <c r="FF2" s="125"/>
      <c r="FG2" s="53"/>
      <c r="FH2" s="128"/>
    </row>
    <row r="3" spans="1:165" ht="15" customHeight="1" thickBot="1" x14ac:dyDescent="0.3">
      <c r="C3" s="108"/>
      <c r="D3" s="109"/>
      <c r="E3" s="109"/>
      <c r="F3" s="110"/>
      <c r="I3" t="s">
        <v>7</v>
      </c>
      <c r="J3">
        <v>1</v>
      </c>
      <c r="L3" s="4" t="s">
        <v>8</v>
      </c>
      <c r="M3" s="58">
        <v>12</v>
      </c>
      <c r="N3" s="4"/>
      <c r="O3" s="79"/>
      <c r="Q3" t="s">
        <v>7</v>
      </c>
      <c r="R3">
        <v>1</v>
      </c>
      <c r="T3" s="4" t="s">
        <v>8</v>
      </c>
      <c r="U3" s="58">
        <v>6</v>
      </c>
      <c r="V3" s="4"/>
      <c r="W3" s="79"/>
      <c r="Y3" t="s">
        <v>7</v>
      </c>
      <c r="Z3">
        <v>7</v>
      </c>
      <c r="AB3" s="4" t="s">
        <v>8</v>
      </c>
      <c r="AC3" s="58">
        <v>6</v>
      </c>
      <c r="AD3" s="4"/>
      <c r="AE3" s="79"/>
      <c r="AG3" s="4" t="s">
        <v>7</v>
      </c>
      <c r="AH3">
        <v>4</v>
      </c>
      <c r="AJ3" s="4" t="s">
        <v>8</v>
      </c>
      <c r="AK3" s="58">
        <v>3</v>
      </c>
      <c r="AL3" s="4"/>
      <c r="AM3" s="79"/>
      <c r="AO3" t="s">
        <v>7</v>
      </c>
      <c r="AP3">
        <v>4</v>
      </c>
      <c r="AR3" s="4" t="s">
        <v>8</v>
      </c>
      <c r="AS3" s="58">
        <v>6</v>
      </c>
      <c r="AT3" s="4"/>
      <c r="AU3" s="79"/>
      <c r="AW3" s="4" t="s">
        <v>7</v>
      </c>
      <c r="AX3">
        <v>4</v>
      </c>
      <c r="AZ3" s="4" t="s">
        <v>8</v>
      </c>
      <c r="BA3" s="58">
        <v>6</v>
      </c>
      <c r="BB3" s="4"/>
      <c r="BC3" s="79"/>
      <c r="BD3" s="61"/>
      <c r="BE3" s="62"/>
      <c r="BF3" s="61"/>
      <c r="BG3" s="61"/>
      <c r="BH3" s="62"/>
      <c r="BI3" s="63"/>
      <c r="BJ3" s="62"/>
      <c r="BK3" s="2"/>
      <c r="BM3" s="4" t="s">
        <v>7</v>
      </c>
      <c r="BP3" s="4" t="s">
        <v>8</v>
      </c>
      <c r="BQ3" s="58">
        <v>9</v>
      </c>
      <c r="BR3" s="4"/>
      <c r="BS3" s="84"/>
      <c r="BU3" s="4" t="s">
        <v>7</v>
      </c>
      <c r="BV3">
        <v>1</v>
      </c>
      <c r="BX3" s="4" t="s">
        <v>8</v>
      </c>
      <c r="BY3" s="58">
        <v>3</v>
      </c>
      <c r="BZ3" s="4"/>
      <c r="CA3" s="79"/>
      <c r="CC3" s="4" t="s">
        <v>7</v>
      </c>
      <c r="CD3">
        <v>4</v>
      </c>
      <c r="CF3" s="4" t="s">
        <v>8</v>
      </c>
      <c r="CG3" s="58">
        <v>3</v>
      </c>
      <c r="CH3" s="4"/>
      <c r="CI3" s="79"/>
      <c r="CK3" s="4" t="s">
        <v>7</v>
      </c>
      <c r="CL3">
        <v>7</v>
      </c>
      <c r="CN3" s="4" t="s">
        <v>8</v>
      </c>
      <c r="CO3" s="58">
        <v>3</v>
      </c>
      <c r="CP3" s="4"/>
      <c r="CQ3" s="79"/>
      <c r="CS3" s="4" t="s">
        <v>7</v>
      </c>
      <c r="CT3">
        <v>2</v>
      </c>
      <c r="CV3" s="4" t="s">
        <v>8</v>
      </c>
      <c r="CW3" s="58">
        <v>6</v>
      </c>
      <c r="CX3" s="4"/>
      <c r="CY3" s="79"/>
      <c r="DA3" s="4" t="s">
        <v>7</v>
      </c>
      <c r="DD3" s="4" t="s">
        <v>8</v>
      </c>
      <c r="DE3" s="58">
        <v>6</v>
      </c>
      <c r="DF3" s="4"/>
      <c r="DG3" s="79"/>
      <c r="DI3" s="4" t="s">
        <v>7</v>
      </c>
      <c r="DL3" s="4" t="s">
        <v>8</v>
      </c>
      <c r="DM3" s="58">
        <v>3</v>
      </c>
      <c r="DN3" s="4"/>
      <c r="DO3" s="79"/>
      <c r="DQ3" s="4" t="s">
        <v>7</v>
      </c>
      <c r="DR3">
        <v>2</v>
      </c>
      <c r="DT3" s="4" t="s">
        <v>8</v>
      </c>
      <c r="DU3" s="58">
        <v>3</v>
      </c>
      <c r="DV3" s="4"/>
      <c r="DW3" s="79"/>
      <c r="DY3" s="4" t="s">
        <v>7</v>
      </c>
      <c r="EB3" s="4" t="s">
        <v>8</v>
      </c>
      <c r="EC3" s="58">
        <v>6</v>
      </c>
      <c r="ED3" s="4"/>
      <c r="EE3" s="79"/>
      <c r="EG3" s="4" t="s">
        <v>7</v>
      </c>
      <c r="EH3">
        <v>4</v>
      </c>
      <c r="EJ3" s="4" t="s">
        <v>8</v>
      </c>
      <c r="EK3" s="58">
        <v>6</v>
      </c>
      <c r="EL3" s="4"/>
      <c r="EM3" s="79"/>
      <c r="EO3" s="4" t="s">
        <v>7</v>
      </c>
      <c r="EP3">
        <v>4</v>
      </c>
      <c r="ER3" s="4" t="s">
        <v>8</v>
      </c>
      <c r="ES3" s="58">
        <v>6</v>
      </c>
      <c r="ET3" s="4"/>
      <c r="EU3" s="79"/>
      <c r="EW3" s="4" t="s">
        <v>7</v>
      </c>
      <c r="EX3">
        <v>4</v>
      </c>
      <c r="EZ3" s="4" t="s">
        <v>8</v>
      </c>
      <c r="FA3" s="58">
        <v>3</v>
      </c>
      <c r="FB3" s="4"/>
      <c r="FC3" s="79"/>
      <c r="FE3" s="122"/>
      <c r="FF3" s="125"/>
      <c r="FG3" s="53"/>
      <c r="FH3" s="128"/>
    </row>
    <row r="4" spans="1:165" ht="19.5" customHeight="1" thickBot="1" x14ac:dyDescent="0.3">
      <c r="C4" s="1"/>
      <c r="D4" s="1"/>
      <c r="E4" s="1"/>
      <c r="F4" s="3"/>
      <c r="G4" s="2"/>
      <c r="I4" t="s">
        <v>4</v>
      </c>
      <c r="J4" s="57">
        <v>7.0000000000000007E-2</v>
      </c>
      <c r="M4" s="58">
        <v>6</v>
      </c>
      <c r="N4" s="4"/>
      <c r="O4" s="79"/>
      <c r="Q4" t="s">
        <v>4</v>
      </c>
      <c r="R4" s="57">
        <v>7.0000000000000007E-2</v>
      </c>
      <c r="U4" s="58">
        <v>12</v>
      </c>
      <c r="V4" s="4"/>
      <c r="W4" s="79"/>
      <c r="Y4" t="s">
        <v>4</v>
      </c>
      <c r="Z4" s="57">
        <v>7.0000000000000007E-2</v>
      </c>
      <c r="AC4" s="58">
        <v>12</v>
      </c>
      <c r="AD4" s="4"/>
      <c r="AE4" s="79"/>
      <c r="AG4" s="4" t="s">
        <v>4</v>
      </c>
      <c r="AH4" s="57">
        <v>7.0000000000000007E-2</v>
      </c>
      <c r="AK4" s="58">
        <v>9</v>
      </c>
      <c r="AL4" s="4"/>
      <c r="AM4" s="79"/>
      <c r="AO4" t="s">
        <v>4</v>
      </c>
      <c r="AP4" s="57">
        <v>7.0000000000000007E-2</v>
      </c>
      <c r="AS4" s="58">
        <v>12</v>
      </c>
      <c r="AT4" s="4"/>
      <c r="AU4" s="79"/>
      <c r="AW4" s="4" t="s">
        <v>4</v>
      </c>
      <c r="AX4" s="57">
        <v>7.0000000000000007E-2</v>
      </c>
      <c r="BA4" s="58">
        <v>12</v>
      </c>
      <c r="BB4" s="4"/>
      <c r="BC4" s="79"/>
      <c r="BD4" s="61"/>
      <c r="BE4" s="62"/>
      <c r="BF4" s="64"/>
      <c r="BG4" s="61"/>
      <c r="BH4" s="61"/>
      <c r="BI4" s="63"/>
      <c r="BJ4" s="62"/>
      <c r="BK4" s="2"/>
      <c r="BM4" s="4" t="s">
        <v>4</v>
      </c>
      <c r="BN4" s="57">
        <v>7.0000000000000007E-2</v>
      </c>
      <c r="BQ4" s="58">
        <v>3</v>
      </c>
      <c r="BR4" s="4"/>
      <c r="BS4" s="84"/>
      <c r="BU4" s="4" t="s">
        <v>4</v>
      </c>
      <c r="BV4" s="57">
        <v>7.0000000000000007E-2</v>
      </c>
      <c r="BY4" s="58">
        <v>9</v>
      </c>
      <c r="BZ4" s="4"/>
      <c r="CA4" s="79"/>
      <c r="CC4" s="4" t="s">
        <v>4</v>
      </c>
      <c r="CD4" s="57">
        <v>7.0000000000000007E-2</v>
      </c>
      <c r="CG4" s="58">
        <v>9</v>
      </c>
      <c r="CH4" s="4"/>
      <c r="CI4" s="79"/>
      <c r="CK4" s="4" t="s">
        <v>4</v>
      </c>
      <c r="CL4" s="57">
        <v>7.0000000000000007E-2</v>
      </c>
      <c r="CO4" s="58">
        <v>9</v>
      </c>
      <c r="CP4" s="4"/>
      <c r="CQ4" s="79"/>
      <c r="CS4" s="4" t="s">
        <v>4</v>
      </c>
      <c r="CT4" s="57">
        <v>7.0000000000000007E-2</v>
      </c>
      <c r="CW4" s="58">
        <v>12</v>
      </c>
      <c r="CX4" s="4"/>
      <c r="CY4" s="79"/>
      <c r="DA4" s="4" t="s">
        <v>4</v>
      </c>
      <c r="DB4" s="57">
        <v>7.0000000000000007E-2</v>
      </c>
      <c r="DE4" s="58">
        <v>12</v>
      </c>
      <c r="DF4" s="4"/>
      <c r="DG4" s="79"/>
      <c r="DI4" s="4" t="s">
        <v>4</v>
      </c>
      <c r="DJ4" s="57">
        <v>7.0000000000000007E-2</v>
      </c>
      <c r="DM4" s="58">
        <v>9</v>
      </c>
      <c r="DN4" s="4"/>
      <c r="DO4" s="79"/>
      <c r="DQ4" s="4" t="s">
        <v>4</v>
      </c>
      <c r="DR4" s="57">
        <v>7.0000000000000007E-2</v>
      </c>
      <c r="DU4" s="58">
        <v>9</v>
      </c>
      <c r="DV4" s="4"/>
      <c r="DW4" s="79"/>
      <c r="DY4" s="4" t="s">
        <v>4</v>
      </c>
      <c r="DZ4" s="57">
        <v>7.0000000000000007E-2</v>
      </c>
      <c r="EC4" s="58">
        <v>12</v>
      </c>
      <c r="ED4" s="4"/>
      <c r="EE4" s="79"/>
      <c r="EG4" s="4" t="s">
        <v>4</v>
      </c>
      <c r="EH4" s="57">
        <v>7.0000000000000007E-2</v>
      </c>
      <c r="EK4" s="58">
        <v>12</v>
      </c>
      <c r="EL4" s="4"/>
      <c r="EM4" s="79"/>
      <c r="EO4" s="4" t="s">
        <v>4</v>
      </c>
      <c r="EP4" s="57">
        <v>7.0000000000000007E-2</v>
      </c>
      <c r="ES4" s="58">
        <v>12</v>
      </c>
      <c r="ET4" s="4"/>
      <c r="EU4" s="79"/>
      <c r="EW4" s="4" t="s">
        <v>4</v>
      </c>
      <c r="EX4" s="57">
        <v>7.0000000000000007E-2</v>
      </c>
      <c r="FA4" s="58">
        <v>9</v>
      </c>
      <c r="FB4" s="4"/>
      <c r="FC4" s="79"/>
      <c r="FE4" s="122"/>
      <c r="FF4" s="125"/>
      <c r="FG4" s="53"/>
      <c r="FH4" s="128"/>
    </row>
    <row r="5" spans="1:165" ht="19.5" customHeight="1" thickBot="1" x14ac:dyDescent="0.3">
      <c r="A5">
        <f t="shared" ref="A5:A35" si="0">WEEKDAY(DATE(E5,D5,20))</f>
        <v>2</v>
      </c>
      <c r="C5" s="1">
        <v>20</v>
      </c>
      <c r="D5" s="1">
        <v>3</v>
      </c>
      <c r="E5" s="1">
        <v>2023</v>
      </c>
      <c r="F5" s="3">
        <f t="shared" ref="F5:F35" si="1">DATE(E5,D5,C5)</f>
        <v>45005</v>
      </c>
      <c r="G5" s="2"/>
      <c r="H5" s="112" t="s">
        <v>1</v>
      </c>
      <c r="I5" s="97" t="s">
        <v>10</v>
      </c>
      <c r="J5" s="98"/>
      <c r="K5" s="99" t="s">
        <v>0</v>
      </c>
      <c r="L5" s="95"/>
      <c r="M5" s="11" t="s">
        <v>5</v>
      </c>
      <c r="N5" s="100" t="s">
        <v>26</v>
      </c>
      <c r="O5" s="79"/>
      <c r="P5" s="95" t="s">
        <v>1</v>
      </c>
      <c r="Q5" s="97" t="s">
        <v>10</v>
      </c>
      <c r="R5" s="98"/>
      <c r="S5" s="99" t="s">
        <v>0</v>
      </c>
      <c r="T5" s="95"/>
      <c r="U5" s="11" t="s">
        <v>5</v>
      </c>
      <c r="V5" s="100" t="s">
        <v>26</v>
      </c>
      <c r="W5" s="79"/>
      <c r="X5" s="112" t="s">
        <v>1</v>
      </c>
      <c r="Y5" s="97" t="s">
        <v>10</v>
      </c>
      <c r="Z5" s="98"/>
      <c r="AA5" s="99" t="s">
        <v>0</v>
      </c>
      <c r="AB5" s="95"/>
      <c r="AC5" s="11" t="s">
        <v>5</v>
      </c>
      <c r="AD5" s="100" t="s">
        <v>26</v>
      </c>
      <c r="AE5" s="79"/>
      <c r="AF5" s="112" t="s">
        <v>1</v>
      </c>
      <c r="AG5" s="97" t="s">
        <v>10</v>
      </c>
      <c r="AH5" s="98"/>
      <c r="AI5" s="99" t="s">
        <v>0</v>
      </c>
      <c r="AJ5" s="95"/>
      <c r="AK5" s="6" t="s">
        <v>5</v>
      </c>
      <c r="AL5" s="100" t="s">
        <v>26</v>
      </c>
      <c r="AM5" s="79"/>
      <c r="AN5" s="112" t="s">
        <v>1</v>
      </c>
      <c r="AO5" s="97" t="s">
        <v>10</v>
      </c>
      <c r="AP5" s="98"/>
      <c r="AQ5" s="99" t="s">
        <v>0</v>
      </c>
      <c r="AR5" s="95"/>
      <c r="AS5" s="6" t="s">
        <v>5</v>
      </c>
      <c r="AT5" s="100" t="s">
        <v>26</v>
      </c>
      <c r="AU5" s="79"/>
      <c r="AV5" s="95" t="s">
        <v>1</v>
      </c>
      <c r="AW5" s="97" t="s">
        <v>10</v>
      </c>
      <c r="AX5" s="98"/>
      <c r="AY5" s="99" t="s">
        <v>0</v>
      </c>
      <c r="AZ5" s="95"/>
      <c r="BA5" s="6" t="s">
        <v>5</v>
      </c>
      <c r="BB5" s="100" t="s">
        <v>26</v>
      </c>
      <c r="BC5" s="79"/>
      <c r="BD5" s="118"/>
      <c r="BE5" s="116"/>
      <c r="BF5" s="117"/>
      <c r="BG5" s="120"/>
      <c r="BH5" s="118"/>
      <c r="BI5" s="65"/>
      <c r="BJ5" s="114"/>
      <c r="BK5" s="2"/>
      <c r="BL5" s="112" t="s">
        <v>1</v>
      </c>
      <c r="BM5" s="97" t="s">
        <v>10</v>
      </c>
      <c r="BN5" s="98"/>
      <c r="BO5" s="99" t="s">
        <v>0</v>
      </c>
      <c r="BP5" s="95"/>
      <c r="BQ5" s="6" t="s">
        <v>5</v>
      </c>
      <c r="BR5" s="100" t="s">
        <v>26</v>
      </c>
      <c r="BS5" s="84"/>
      <c r="BT5" s="95" t="s">
        <v>1</v>
      </c>
      <c r="BU5" s="97" t="s">
        <v>10</v>
      </c>
      <c r="BV5" s="98"/>
      <c r="BW5" s="99" t="s">
        <v>0</v>
      </c>
      <c r="BX5" s="95"/>
      <c r="BY5" s="6" t="s">
        <v>5</v>
      </c>
      <c r="BZ5" s="100" t="s">
        <v>26</v>
      </c>
      <c r="CA5" s="79"/>
      <c r="CB5" s="95" t="s">
        <v>1</v>
      </c>
      <c r="CC5" s="97" t="s">
        <v>10</v>
      </c>
      <c r="CD5" s="98"/>
      <c r="CE5" s="99" t="s">
        <v>0</v>
      </c>
      <c r="CF5" s="95"/>
      <c r="CG5" s="6" t="s">
        <v>5</v>
      </c>
      <c r="CH5" s="100" t="s">
        <v>26</v>
      </c>
      <c r="CI5" s="79"/>
      <c r="CJ5" s="112" t="s">
        <v>1</v>
      </c>
      <c r="CK5" s="97" t="s">
        <v>10</v>
      </c>
      <c r="CL5" s="98"/>
      <c r="CM5" s="99" t="s">
        <v>0</v>
      </c>
      <c r="CN5" s="95"/>
      <c r="CO5" s="6" t="s">
        <v>5</v>
      </c>
      <c r="CP5" s="100" t="s">
        <v>26</v>
      </c>
      <c r="CQ5" s="79"/>
      <c r="CR5" s="112" t="s">
        <v>1</v>
      </c>
      <c r="CS5" s="97" t="s">
        <v>10</v>
      </c>
      <c r="CT5" s="98"/>
      <c r="CU5" s="99" t="s">
        <v>0</v>
      </c>
      <c r="CV5" s="95"/>
      <c r="CW5" s="6" t="s">
        <v>5</v>
      </c>
      <c r="CX5" s="100" t="s">
        <v>26</v>
      </c>
      <c r="CY5" s="79"/>
      <c r="CZ5" s="112" t="s">
        <v>1</v>
      </c>
      <c r="DA5" s="97" t="s">
        <v>10</v>
      </c>
      <c r="DB5" s="98"/>
      <c r="DC5" s="99" t="s">
        <v>0</v>
      </c>
      <c r="DD5" s="95"/>
      <c r="DE5" s="6" t="s">
        <v>5</v>
      </c>
      <c r="DF5" s="100" t="s">
        <v>26</v>
      </c>
      <c r="DG5" s="79"/>
      <c r="DH5" s="95" t="s">
        <v>1</v>
      </c>
      <c r="DI5" s="97" t="s">
        <v>10</v>
      </c>
      <c r="DJ5" s="98"/>
      <c r="DK5" s="99" t="s">
        <v>0</v>
      </c>
      <c r="DL5" s="95"/>
      <c r="DM5" s="6" t="s">
        <v>5</v>
      </c>
      <c r="DN5" s="100" t="s">
        <v>26</v>
      </c>
      <c r="DO5" s="79"/>
      <c r="DP5" s="95" t="s">
        <v>1</v>
      </c>
      <c r="DQ5" s="97" t="s">
        <v>10</v>
      </c>
      <c r="DR5" s="98"/>
      <c r="DS5" s="99" t="s">
        <v>0</v>
      </c>
      <c r="DT5" s="95"/>
      <c r="DU5" s="6" t="s">
        <v>5</v>
      </c>
      <c r="DV5" s="100" t="s">
        <v>26</v>
      </c>
      <c r="DW5" s="79"/>
      <c r="DX5" s="95" t="s">
        <v>1</v>
      </c>
      <c r="DY5" s="97" t="s">
        <v>10</v>
      </c>
      <c r="DZ5" s="98"/>
      <c r="EA5" s="99" t="s">
        <v>0</v>
      </c>
      <c r="EB5" s="95"/>
      <c r="EC5" s="6" t="s">
        <v>5</v>
      </c>
      <c r="ED5" s="100" t="s">
        <v>26</v>
      </c>
      <c r="EE5" s="79"/>
      <c r="EF5" s="95" t="s">
        <v>1</v>
      </c>
      <c r="EG5" s="97" t="s">
        <v>10</v>
      </c>
      <c r="EH5" s="98"/>
      <c r="EI5" s="99" t="s">
        <v>0</v>
      </c>
      <c r="EJ5" s="95"/>
      <c r="EK5" s="6" t="s">
        <v>5</v>
      </c>
      <c r="EL5" s="100" t="s">
        <v>26</v>
      </c>
      <c r="EM5" s="79"/>
      <c r="EN5" s="95" t="s">
        <v>1</v>
      </c>
      <c r="EO5" s="97" t="s">
        <v>10</v>
      </c>
      <c r="EP5" s="98"/>
      <c r="EQ5" s="99" t="s">
        <v>0</v>
      </c>
      <c r="ER5" s="95"/>
      <c r="ES5" s="6" t="s">
        <v>5</v>
      </c>
      <c r="ET5" s="100" t="s">
        <v>26</v>
      </c>
      <c r="EU5" s="79"/>
      <c r="EV5" s="95" t="s">
        <v>1</v>
      </c>
      <c r="EW5" s="97" t="s">
        <v>10</v>
      </c>
      <c r="EX5" s="98"/>
      <c r="EY5" s="99" t="s">
        <v>0</v>
      </c>
      <c r="EZ5" s="95"/>
      <c r="FA5" s="6" t="s">
        <v>5</v>
      </c>
      <c r="FB5" s="100" t="s">
        <v>26</v>
      </c>
      <c r="FC5" s="79"/>
      <c r="FE5" s="122"/>
      <c r="FF5" s="125"/>
      <c r="FG5" s="53"/>
      <c r="FH5" s="128"/>
    </row>
    <row r="6" spans="1:165" ht="19.5" customHeight="1" thickBot="1" x14ac:dyDescent="0.3">
      <c r="A6">
        <f t="shared" si="0"/>
        <v>3</v>
      </c>
      <c r="B6">
        <f>+B5+$B$5</f>
        <v>0</v>
      </c>
      <c r="C6" s="1">
        <v>20</v>
      </c>
      <c r="D6" s="1">
        <v>6</v>
      </c>
      <c r="E6" s="1">
        <v>2023</v>
      </c>
      <c r="F6" s="3">
        <f t="shared" si="1"/>
        <v>45097</v>
      </c>
      <c r="G6" s="2">
        <f>+F6-F5</f>
        <v>92</v>
      </c>
      <c r="H6" s="113"/>
      <c r="I6" s="14" t="s">
        <v>11</v>
      </c>
      <c r="J6" s="12" t="s">
        <v>12</v>
      </c>
      <c r="K6" s="12" t="s">
        <v>2</v>
      </c>
      <c r="L6" s="13" t="s">
        <v>3</v>
      </c>
      <c r="M6" s="59">
        <f>+Portafolio!D13</f>
        <v>0</v>
      </c>
      <c r="N6" s="101"/>
      <c r="O6" s="80"/>
      <c r="P6" s="96"/>
      <c r="Q6" s="14" t="s">
        <v>11</v>
      </c>
      <c r="R6" s="12" t="s">
        <v>12</v>
      </c>
      <c r="S6" s="12" t="s">
        <v>2</v>
      </c>
      <c r="T6" s="13" t="s">
        <v>3</v>
      </c>
      <c r="U6" s="59">
        <f>+Portafolio!D35</f>
        <v>0</v>
      </c>
      <c r="V6" s="101"/>
      <c r="W6" s="80"/>
      <c r="X6" s="113"/>
      <c r="Y6" s="14" t="s">
        <v>11</v>
      </c>
      <c r="Z6" s="12" t="s">
        <v>12</v>
      </c>
      <c r="AA6" s="12" t="s">
        <v>2</v>
      </c>
      <c r="AB6" s="13" t="s">
        <v>3</v>
      </c>
      <c r="AC6" s="59">
        <f>+Portafolio!D11</f>
        <v>0</v>
      </c>
      <c r="AD6" s="101"/>
      <c r="AE6" s="80"/>
      <c r="AF6" s="113"/>
      <c r="AG6" s="14" t="s">
        <v>11</v>
      </c>
      <c r="AH6" s="12" t="s">
        <v>12</v>
      </c>
      <c r="AI6" s="12" t="s">
        <v>2</v>
      </c>
      <c r="AJ6" s="13" t="s">
        <v>3</v>
      </c>
      <c r="AK6" s="59">
        <f>+Portafolio!D15</f>
        <v>0</v>
      </c>
      <c r="AL6" s="101"/>
      <c r="AM6" s="80"/>
      <c r="AN6" s="113"/>
      <c r="AO6" s="14" t="s">
        <v>11</v>
      </c>
      <c r="AP6" s="12" t="s">
        <v>12</v>
      </c>
      <c r="AQ6" s="12" t="s">
        <v>2</v>
      </c>
      <c r="AR6" s="13" t="s">
        <v>3</v>
      </c>
      <c r="AS6" s="59">
        <f>+Portafolio!D17</f>
        <v>0</v>
      </c>
      <c r="AT6" s="101"/>
      <c r="AU6" s="80"/>
      <c r="AV6" s="96"/>
      <c r="AW6" s="14" t="s">
        <v>11</v>
      </c>
      <c r="AX6" s="12" t="s">
        <v>12</v>
      </c>
      <c r="AY6" s="12" t="s">
        <v>2</v>
      </c>
      <c r="AZ6" s="13" t="s">
        <v>3</v>
      </c>
      <c r="BA6" s="59">
        <f>+Portafolio!D19</f>
        <v>0</v>
      </c>
      <c r="BB6" s="101"/>
      <c r="BC6" s="79"/>
      <c r="BD6" s="119"/>
      <c r="BE6" s="66"/>
      <c r="BF6" s="67"/>
      <c r="BG6" s="67"/>
      <c r="BH6" s="68"/>
      <c r="BI6" s="69"/>
      <c r="BJ6" s="115"/>
      <c r="BK6" s="2"/>
      <c r="BL6" s="113"/>
      <c r="BM6" s="14" t="s">
        <v>11</v>
      </c>
      <c r="BN6" s="12" t="s">
        <v>12</v>
      </c>
      <c r="BO6" s="12" t="s">
        <v>2</v>
      </c>
      <c r="BP6" s="13" t="s">
        <v>3</v>
      </c>
      <c r="BQ6" s="59">
        <f>+Portafolio!D43</f>
        <v>0</v>
      </c>
      <c r="BR6" s="101"/>
      <c r="BS6" s="81">
        <f>-BQ6</f>
        <v>0</v>
      </c>
      <c r="BT6" s="96"/>
      <c r="BU6" s="14" t="s">
        <v>11</v>
      </c>
      <c r="BV6" s="12" t="s">
        <v>12</v>
      </c>
      <c r="BW6" s="12" t="s">
        <v>2</v>
      </c>
      <c r="BX6" s="13" t="s">
        <v>3</v>
      </c>
      <c r="BY6" s="59">
        <f>+Portafolio!D37</f>
        <v>0</v>
      </c>
      <c r="BZ6" s="101"/>
      <c r="CA6" s="80"/>
      <c r="CB6" s="96"/>
      <c r="CC6" s="14" t="s">
        <v>11</v>
      </c>
      <c r="CD6" s="12" t="s">
        <v>12</v>
      </c>
      <c r="CE6" s="12" t="s">
        <v>2</v>
      </c>
      <c r="CF6" s="13" t="s">
        <v>3</v>
      </c>
      <c r="CG6" s="59">
        <f>+Portafolio!D41</f>
        <v>0</v>
      </c>
      <c r="CH6" s="101"/>
      <c r="CI6" s="80"/>
      <c r="CJ6" s="113"/>
      <c r="CK6" s="14" t="s">
        <v>11</v>
      </c>
      <c r="CL6" s="12" t="s">
        <v>12</v>
      </c>
      <c r="CM6" s="12" t="s">
        <v>2</v>
      </c>
      <c r="CN6" s="13" t="s">
        <v>3</v>
      </c>
      <c r="CO6" s="59">
        <f>+Portafolio!D9</f>
        <v>0</v>
      </c>
      <c r="CP6" s="101"/>
      <c r="CQ6" s="80"/>
      <c r="CR6" s="113"/>
      <c r="CS6" s="14" t="s">
        <v>11</v>
      </c>
      <c r="CT6" s="12" t="s">
        <v>12</v>
      </c>
      <c r="CU6" s="12" t="s">
        <v>2</v>
      </c>
      <c r="CV6" s="13" t="s">
        <v>3</v>
      </c>
      <c r="CW6" s="59">
        <f>+Portafolio!D25</f>
        <v>0</v>
      </c>
      <c r="CX6" s="101"/>
      <c r="CY6" s="80"/>
      <c r="CZ6" s="113"/>
      <c r="DA6" s="14" t="s">
        <v>11</v>
      </c>
      <c r="DB6" s="12" t="s">
        <v>12</v>
      </c>
      <c r="DC6" s="12" t="s">
        <v>2</v>
      </c>
      <c r="DD6" s="13" t="s">
        <v>3</v>
      </c>
      <c r="DE6" s="59">
        <f>+Portafolio!D21</f>
        <v>0</v>
      </c>
      <c r="DF6" s="101"/>
      <c r="DG6" s="80"/>
      <c r="DH6" s="96"/>
      <c r="DI6" s="14" t="s">
        <v>11</v>
      </c>
      <c r="DJ6" s="12" t="s">
        <v>12</v>
      </c>
      <c r="DK6" s="12" t="s">
        <v>2</v>
      </c>
      <c r="DL6" s="13" t="s">
        <v>3</v>
      </c>
      <c r="DM6" s="59">
        <f>+Portafolio!D23</f>
        <v>0</v>
      </c>
      <c r="DN6" s="101"/>
      <c r="DO6" s="80"/>
      <c r="DP6" s="96"/>
      <c r="DQ6" s="14" t="s">
        <v>11</v>
      </c>
      <c r="DR6" s="12" t="s">
        <v>12</v>
      </c>
      <c r="DS6" s="12" t="s">
        <v>2</v>
      </c>
      <c r="DT6" s="13" t="s">
        <v>3</v>
      </c>
      <c r="DU6" s="59">
        <f>+Portafolio!D27</f>
        <v>0</v>
      </c>
      <c r="DV6" s="101"/>
      <c r="DW6" s="80"/>
      <c r="DX6" s="96"/>
      <c r="DY6" s="14" t="s">
        <v>11</v>
      </c>
      <c r="DZ6" s="12" t="s">
        <v>12</v>
      </c>
      <c r="EA6" s="12" t="s">
        <v>2</v>
      </c>
      <c r="EB6" s="13" t="s">
        <v>3</v>
      </c>
      <c r="EC6" s="59">
        <f>+Portafolio!D29</f>
        <v>0</v>
      </c>
      <c r="ED6" s="101"/>
      <c r="EE6" s="80"/>
      <c r="EF6" s="96"/>
      <c r="EG6" s="14" t="s">
        <v>11</v>
      </c>
      <c r="EH6" s="12" t="s">
        <v>12</v>
      </c>
      <c r="EI6" s="12" t="s">
        <v>2</v>
      </c>
      <c r="EJ6" s="13" t="s">
        <v>3</v>
      </c>
      <c r="EK6" s="59">
        <f>+Portafolio!D39</f>
        <v>0</v>
      </c>
      <c r="EL6" s="101"/>
      <c r="EM6" s="80"/>
      <c r="EN6" s="96"/>
      <c r="EO6" s="14" t="s">
        <v>11</v>
      </c>
      <c r="EP6" s="12" t="s">
        <v>12</v>
      </c>
      <c r="EQ6" s="12" t="s">
        <v>2</v>
      </c>
      <c r="ER6" s="13" t="s">
        <v>3</v>
      </c>
      <c r="ES6" s="59">
        <f>+Portafolio!D31</f>
        <v>0</v>
      </c>
      <c r="ET6" s="101"/>
      <c r="EU6" s="80"/>
      <c r="EV6" s="96"/>
      <c r="EW6" s="14" t="s">
        <v>11</v>
      </c>
      <c r="EX6" s="12" t="s">
        <v>12</v>
      </c>
      <c r="EY6" s="12" t="s">
        <v>2</v>
      </c>
      <c r="EZ6" s="13" t="s">
        <v>3</v>
      </c>
      <c r="FA6" s="59">
        <f>+Portafolio!D33</f>
        <v>0</v>
      </c>
      <c r="FB6" s="101"/>
      <c r="FC6" s="80"/>
      <c r="FE6" s="123"/>
      <c r="FF6" s="126"/>
      <c r="FG6" s="53"/>
      <c r="FH6" s="129"/>
    </row>
    <row r="7" spans="1:165" ht="15.75" x14ac:dyDescent="0.25">
      <c r="A7">
        <f t="shared" si="0"/>
        <v>4</v>
      </c>
      <c r="B7">
        <f>+B6+$B$5</f>
        <v>0</v>
      </c>
      <c r="C7" s="1">
        <v>20</v>
      </c>
      <c r="D7" s="1">
        <v>9</v>
      </c>
      <c r="E7" s="1">
        <v>2023</v>
      </c>
      <c r="F7" s="3">
        <f t="shared" si="1"/>
        <v>45189</v>
      </c>
      <c r="G7" s="2">
        <f t="shared" ref="G7:G31" si="2">+F7-F6</f>
        <v>92</v>
      </c>
      <c r="H7" s="73">
        <v>4.4999999999999998E-2</v>
      </c>
      <c r="I7" s="8"/>
      <c r="J7" s="2">
        <f>IF(K7&lt;&gt;0,I7*#REF!,0)</f>
        <v>0</v>
      </c>
      <c r="K7" s="2">
        <f t="shared" ref="K7" si="3">IF(MONTH($F7)=M$3,M6*H7*($G6+$G7)/365,0)+IF(MONTH($F7)=M$4,M6*H7*($G6+$G7)/365,0)</f>
        <v>0</v>
      </c>
      <c r="L7" s="2">
        <f>+K7*(1-J$4)</f>
        <v>0</v>
      </c>
      <c r="M7" s="2">
        <f>+M6-J7</f>
        <v>0</v>
      </c>
      <c r="N7" s="2">
        <f>J7+L7</f>
        <v>0</v>
      </c>
      <c r="P7" s="5">
        <v>0.03</v>
      </c>
      <c r="Q7" s="5"/>
      <c r="R7" s="2">
        <f>IF(S7&lt;&gt;0,Q7*#REF!,0)</f>
        <v>0</v>
      </c>
      <c r="S7" s="2">
        <f>IF(MONTH($F7)=U$3,#REF!*P7*(#REF!+$G7)/365,0)+IF(MONTH($F7)=U$4,#REF!*P7*(#REF!+$G7)/365,0)</f>
        <v>0</v>
      </c>
      <c r="T7" s="2">
        <f t="shared" ref="T7:T22" si="4">+S7*(1-R$4)</f>
        <v>0</v>
      </c>
      <c r="U7" s="2">
        <f>+U6-R7</f>
        <v>0</v>
      </c>
      <c r="V7" s="2">
        <f t="shared" ref="V7:V20" si="5">R7+T7</f>
        <v>0</v>
      </c>
      <c r="W7" s="5"/>
      <c r="X7" s="5">
        <v>4.4999999999999998E-2</v>
      </c>
      <c r="Y7" s="5"/>
      <c r="Z7" s="2">
        <f>IF(AA7&lt;&gt;0,Y7*#REF!,0)</f>
        <v>0</v>
      </c>
      <c r="AA7" s="2">
        <f>IF(MONTH($F7)=AC$3,#REF!*X7*(#REF!+$G7)/365,0)+IF(MONTH($F7)=AC$4,#REF!*X7*(#REF!+$G7)/365,0)</f>
        <v>0</v>
      </c>
      <c r="AB7" s="2">
        <f t="shared" ref="AB7:AB12" si="6">+AA7*(1-Z$4)</f>
        <v>0</v>
      </c>
      <c r="AC7" s="2">
        <f>+AC6-Z7</f>
        <v>0</v>
      </c>
      <c r="AD7" s="2">
        <f t="shared" ref="AD7:AD12" si="7">Z7+AB7</f>
        <v>0</v>
      </c>
      <c r="AF7" s="5">
        <v>4.4999999999999998E-2</v>
      </c>
      <c r="AG7" s="5"/>
      <c r="AH7" s="2">
        <f t="shared" ref="AH7" si="8">IF(AI7&lt;&gt;0,AG7*AK6,0)</f>
        <v>0</v>
      </c>
      <c r="AI7" s="2">
        <f t="shared" ref="AI7:AI9" si="9">IF(MONTH($F7)=AK$3,AK6*AF7*($G6+$G7)/365,0)+IF(MONTH($F7)=AK$4,AK6*AF7*($G6+$G7)/365,0)</f>
        <v>0</v>
      </c>
      <c r="AJ7" s="2">
        <f t="shared" ref="AJ7:AJ9" si="10">+AI7*(1-AH$4)</f>
        <v>0</v>
      </c>
      <c r="AK7" s="2">
        <f>+AK6-AH7</f>
        <v>0</v>
      </c>
      <c r="AL7" s="2">
        <f t="shared" ref="AL7:AL9" si="11">AH7+AJ7</f>
        <v>0</v>
      </c>
      <c r="AM7" s="5"/>
      <c r="AN7" s="5">
        <v>0.05</v>
      </c>
      <c r="AO7" s="5"/>
      <c r="AP7" s="2">
        <f>IF(AQ7&lt;&gt;0,AO7*#REF!,0)</f>
        <v>0</v>
      </c>
      <c r="AQ7" s="2">
        <f>IF(MONTH($F7)=AS$3,#REF!*AN7*(#REF!+$G7)/365,0)+IF(MONTH($F7)=AS$4,#REF!*AN7*(#REF!+$G7)/365,0)</f>
        <v>0</v>
      </c>
      <c r="AR7" s="2">
        <f t="shared" ref="AR7:AR10" si="12">+AQ7*(1-AP$4)</f>
        <v>0</v>
      </c>
      <c r="AS7" s="2">
        <f>+AS6-AP7</f>
        <v>0</v>
      </c>
      <c r="AT7" s="2">
        <f t="shared" ref="AT7:AT14" si="13">AP7+AR7</f>
        <v>0</v>
      </c>
      <c r="AU7" s="5"/>
      <c r="AV7" s="5">
        <v>4.7500000000000001E-2</v>
      </c>
      <c r="AW7" s="5"/>
      <c r="AX7" s="2">
        <f>IF(AY7&lt;&gt;0,AW7*#REF!,0)</f>
        <v>0</v>
      </c>
      <c r="AY7" s="2">
        <f>IF(MONTH($F7)=BA$3,#REF!*AV7*(#REF!+$G7)/365,0)+IF(MONTH($F7)=BA$4,#REF!*AV7*(#REF!+$G7)/365,0)</f>
        <v>0</v>
      </c>
      <c r="AZ7" s="2">
        <f t="shared" ref="AZ7:AZ12" si="14">+AY7*(1-AX$4)</f>
        <v>0</v>
      </c>
      <c r="BA7" s="2">
        <f>+BA6-AX7</f>
        <v>0</v>
      </c>
      <c r="BB7" s="2">
        <f t="shared" ref="BB7:BB16" si="15">AX7+AZ7</f>
        <v>0</v>
      </c>
      <c r="BD7" s="70"/>
      <c r="BE7" s="70"/>
      <c r="BF7" s="71"/>
      <c r="BG7" s="71"/>
      <c r="BH7" s="71"/>
      <c r="BI7" s="71"/>
      <c r="BJ7" s="71"/>
      <c r="BK7" s="2"/>
      <c r="BL7" s="5">
        <v>0.03</v>
      </c>
      <c r="BM7" s="5"/>
      <c r="BN7" s="2">
        <f t="shared" ref="BN7:BN33" si="16">IF(BM7&gt;0,BM7*BQ6,0)</f>
        <v>0</v>
      </c>
      <c r="BO7" s="2"/>
      <c r="BP7" s="2">
        <f>+BO7*(1-BN$4)</f>
        <v>0</v>
      </c>
      <c r="BQ7" s="2">
        <f t="shared" ref="BQ7:BQ34" si="17">+BQ6-BN7</f>
        <v>0</v>
      </c>
      <c r="BR7" s="2">
        <f>BN7+BP7</f>
        <v>0</v>
      </c>
      <c r="BS7" s="81">
        <f>+BO7+BN7</f>
        <v>0</v>
      </c>
      <c r="BT7" s="5">
        <v>0.03</v>
      </c>
      <c r="BU7" s="5"/>
      <c r="BV7" s="2">
        <f t="shared" ref="BV7" si="18">IF(BW7&lt;&gt;0,BU7*BY6,0)</f>
        <v>0</v>
      </c>
      <c r="BW7" s="2">
        <f t="shared" ref="BW7" si="19">IF(MONTH($F7)=BY$3,BY6*BT7*($G6+$G7)/365,0)+IF(MONTH($F7)=BY$4,BY6*BT7*($G6+$G7)/365,0)</f>
        <v>0</v>
      </c>
      <c r="BX7" s="2">
        <f t="shared" ref="BX7" si="20">+BW7*(1-BV$4)</f>
        <v>0</v>
      </c>
      <c r="BY7" s="2">
        <f t="shared" ref="BY7" si="21">+BY6-BV7</f>
        <v>0</v>
      </c>
      <c r="BZ7" s="2">
        <f t="shared" ref="BZ7" si="22">BV7+BX7</f>
        <v>0</v>
      </c>
      <c r="CB7" s="5">
        <v>0.03</v>
      </c>
      <c r="CC7" s="5"/>
      <c r="CD7" s="2">
        <f t="shared" ref="CD7" si="23">IF(CE7&lt;&gt;0,CC7*CG6,0)</f>
        <v>0</v>
      </c>
      <c r="CE7" s="2">
        <f t="shared" ref="CE7" si="24">IF(MONTH($F7)=CG$3,CG6*CB7*($G6+$G7)/365,0)+IF(MONTH($F7)=CG$4,CG6*CB7*($G6+$G7)/365,0)</f>
        <v>0</v>
      </c>
      <c r="CF7" s="2">
        <f t="shared" ref="CF7" si="25">+CE7*(1-CD$4)</f>
        <v>0</v>
      </c>
      <c r="CG7" s="2">
        <f t="shared" ref="CG7" si="26">+CG6-CD7</f>
        <v>0</v>
      </c>
      <c r="CH7" s="2">
        <f t="shared" ref="CH7" si="27">CD7+CF7</f>
        <v>0</v>
      </c>
      <c r="CI7" s="2"/>
      <c r="CJ7" s="5">
        <v>4.2500000000000003E-2</v>
      </c>
      <c r="CK7" s="5"/>
      <c r="CL7" s="2">
        <f t="shared" ref="CL7" si="28">IF(CM7&lt;&gt;0,CK7*CO6,0)</f>
        <v>0</v>
      </c>
      <c r="CM7" s="2">
        <f t="shared" ref="CM7" si="29">IF(MONTH($F7)=CO$3,CO6*CJ7*($G6+$G7)/365,0)+IF(MONTH($F7)=CO$4,CO6*CJ7*($G6+$G7)/365,0)</f>
        <v>0</v>
      </c>
      <c r="CN7" s="2">
        <f t="shared" ref="CN7" si="30">+CM7*(1-CL$4)</f>
        <v>0</v>
      </c>
      <c r="CO7" s="2">
        <f t="shared" ref="CO7" si="31">+CO6-CL7</f>
        <v>0</v>
      </c>
      <c r="CP7" s="2">
        <f t="shared" ref="CP7" si="32">CL7+CN7</f>
        <v>0</v>
      </c>
      <c r="CR7" s="5">
        <v>0.02</v>
      </c>
      <c r="CS7" s="5"/>
      <c r="CT7" s="2">
        <f>IF(CU7&lt;&gt;0,CS7*#REF!,0)</f>
        <v>0</v>
      </c>
      <c r="CU7" s="2">
        <f t="shared" ref="CU7" si="33">IF(MONTH($F7)=CW$3,CW6*CR7*($G6+$G7)/365,0)+IF(MONTH($F7)=CW$4,CW6*CR7*($G6+$G7)/365,0)</f>
        <v>0</v>
      </c>
      <c r="CV7" s="2">
        <f t="shared" ref="CV7" si="34">+CU7*(1-CT$4)</f>
        <v>0</v>
      </c>
      <c r="CW7" s="2">
        <f>+CW6-CT7</f>
        <v>0</v>
      </c>
      <c r="CX7" s="2">
        <f t="shared" ref="CX7:CX10" si="35">CT7+CV7</f>
        <v>0</v>
      </c>
      <c r="CZ7" s="5">
        <v>0.02</v>
      </c>
      <c r="DA7" s="5"/>
      <c r="DB7" s="2">
        <f>IF(DC7&lt;&gt;0,DA7*#REF!,0)</f>
        <v>0</v>
      </c>
      <c r="DC7" s="2">
        <f t="shared" ref="DC7" si="36">IF(MONTH($F7)=DE$3,DE6*CZ7*($G6+$G7)/365,0)+IF(MONTH($F7)=DE$4,DE6*CZ7*($G6+$G7)/365,0)</f>
        <v>0</v>
      </c>
      <c r="DD7" s="2">
        <f t="shared" ref="DD7" si="37">+DC7*(1-DB$4)</f>
        <v>0</v>
      </c>
      <c r="DE7" s="2">
        <f>+DE6-DB7</f>
        <v>0</v>
      </c>
      <c r="DF7" s="2">
        <f t="shared" ref="DF7:DF8" si="38">DB7+DD7</f>
        <v>0</v>
      </c>
      <c r="DG7" s="2"/>
      <c r="DH7" s="5">
        <v>0.02</v>
      </c>
      <c r="DI7" s="5"/>
      <c r="DJ7" s="2">
        <f t="shared" ref="DJ7" si="39">IF(DK7&lt;&gt;0,DI7*DM6,0)</f>
        <v>0</v>
      </c>
      <c r="DK7" s="2">
        <f t="shared" ref="DK7" si="40">IF(MONTH($F7)=DM$3,DM6*DH7*($G6+$G7)/365,0)+IF(MONTH($F7)=DM$4,DM6*DH7*($G6+$G7)/365,0)</f>
        <v>0</v>
      </c>
      <c r="DL7" s="2">
        <f t="shared" ref="DL7" si="41">+DK7*(1-DJ$4)</f>
        <v>0</v>
      </c>
      <c r="DM7" s="2">
        <f t="shared" ref="DM7" si="42">+DM6-DJ7</f>
        <v>0</v>
      </c>
      <c r="DN7" s="2">
        <f t="shared" ref="DN7" si="43">DJ7+DL7</f>
        <v>0</v>
      </c>
      <c r="DO7" s="2"/>
      <c r="DP7" s="5">
        <v>0.02</v>
      </c>
      <c r="DQ7" s="5">
        <v>0.5</v>
      </c>
      <c r="DR7" s="2">
        <f t="shared" ref="DR7" si="44">IF(DS7&lt;&gt;0,DQ7*DU6,0)</f>
        <v>0</v>
      </c>
      <c r="DS7" s="2">
        <f t="shared" ref="DS7" si="45">IF(MONTH($F7)=DU$3,DU6*DP7*($G6+$G7)/365,0)+IF(MONTH($F7)=DU$4,DU6*DP7*($G6+$G7)/365,0)</f>
        <v>0</v>
      </c>
      <c r="DT7" s="2">
        <f t="shared" ref="DT7" si="46">+DS7*(1-DR$4)</f>
        <v>0</v>
      </c>
      <c r="DU7" s="2">
        <f t="shared" ref="DU7" si="47">+DU6-DR7</f>
        <v>0</v>
      </c>
      <c r="DV7" s="2">
        <f t="shared" ref="DV7" si="48">DR7+DT7</f>
        <v>0</v>
      </c>
      <c r="DX7" s="5">
        <v>0.02</v>
      </c>
      <c r="DY7" s="5"/>
      <c r="DZ7" s="2">
        <f>IF(EA7&lt;&gt;0,DY7*#REF!,0)</f>
        <v>0</v>
      </c>
      <c r="EA7" s="2">
        <f t="shared" ref="EA7" si="49">IF(MONTH($F7)=EC$3,EC6*DX7*($G6+$G7)/365,0)+IF(MONTH($F7)=EC$4,EC6*DX7*($G6+$G7)/365,0)</f>
        <v>0</v>
      </c>
      <c r="EB7" s="2">
        <f t="shared" ref="EB7" si="50">+EA7*(1-DZ$4)</f>
        <v>0</v>
      </c>
      <c r="EC7" s="2">
        <f>+EC6-DZ7</f>
        <v>0</v>
      </c>
      <c r="ED7" s="2">
        <f t="shared" ref="ED7:ED12" si="51">DZ7+EB7</f>
        <v>0</v>
      </c>
      <c r="EF7" s="5">
        <v>0.03</v>
      </c>
      <c r="EG7" s="5"/>
      <c r="EH7" s="2">
        <f>IF(EI7&lt;&gt;0,EG7*#REF!,0)</f>
        <v>0</v>
      </c>
      <c r="EI7" s="2">
        <f t="shared" ref="EI7" si="52">IF(MONTH($F7)=EK$3,EK6*EF7*($G6+$G7)/365,0)+IF(MONTH($F7)=EK$4,EK6*EF7*($G6+$G7)/365,0)</f>
        <v>0</v>
      </c>
      <c r="EJ7" s="2">
        <f t="shared" ref="EJ7" si="53">+EI7*(1-EH$4)</f>
        <v>0</v>
      </c>
      <c r="EK7" s="2">
        <f>+EK6-EH7</f>
        <v>0</v>
      </c>
      <c r="EL7" s="2">
        <f t="shared" ref="EL7:EL19" si="54">EH7+EJ7</f>
        <v>0</v>
      </c>
      <c r="EN7" s="5">
        <v>0.02</v>
      </c>
      <c r="EO7" s="5"/>
      <c r="EP7" s="2">
        <f>IF(EQ7&lt;&gt;0,EO7*#REF!,0)</f>
        <v>0</v>
      </c>
      <c r="EQ7" s="2">
        <f t="shared" ref="EQ7" si="55">IF(MONTH($F7)=ES$3,ES6*EN7*($G6+$G7)/365,0)+IF(MONTH($F7)=ES$4,ES6*EN7*($G6+$G7)/365,0)</f>
        <v>0</v>
      </c>
      <c r="ER7" s="2">
        <f t="shared" ref="ER7" si="56">+EQ7*(1-EP$4)</f>
        <v>0</v>
      </c>
      <c r="ES7" s="2">
        <f>+ES6-EP7</f>
        <v>0</v>
      </c>
      <c r="ET7" s="2">
        <f t="shared" ref="ET7:ET19" si="57">EP7+ER7</f>
        <v>0</v>
      </c>
      <c r="EV7" s="5">
        <v>0.02</v>
      </c>
      <c r="EW7" s="5"/>
      <c r="EX7" s="2">
        <f t="shared" ref="EX7" si="58">IF(EY7&lt;&gt;0,EW7*FA6,0)</f>
        <v>0</v>
      </c>
      <c r="EY7" s="2">
        <f t="shared" ref="EY7" si="59">IF(MONTH($F7)=FA$3,FA6*EV7*($G6+$G7)/365,0)+IF(MONTH($F7)=FA$4,FA6*EV7*($G6+$G7)/365,0)</f>
        <v>0</v>
      </c>
      <c r="EZ7" s="2">
        <f t="shared" ref="EZ7" si="60">+EY7*(1-EX$4)</f>
        <v>0</v>
      </c>
      <c r="FA7" s="2">
        <f t="shared" ref="FA7" si="61">+FA6-EX7</f>
        <v>0</v>
      </c>
      <c r="FB7" s="2">
        <f t="shared" ref="FB7" si="62">EX7+EZ7</f>
        <v>0</v>
      </c>
      <c r="FE7" s="54">
        <f t="shared" ref="FE7:FE15" si="63">+J7+Z7+AH7+BN7+BV7+CD7+CL7+R7+AP7+AX7+CT7+DB7+DJ7+DR7+DZ7+EP7+EX7+EH7</f>
        <v>0</v>
      </c>
      <c r="FF7" s="55">
        <f t="shared" ref="FF7:FF15" si="64">+L7+AB7+AJ7+BP7+BX7+CF7+CN7+T7+AR7+AZ7+CV7+DD7+DL7+DT7+EB7+ER7+EZ7+EJ7</f>
        <v>0</v>
      </c>
      <c r="FG7" s="53"/>
      <c r="FH7" s="56" t="str">
        <f t="shared" ref="FH7:FH25" si="65">IF((+M6+AS6+BQ6+BY6+CG6+AC6+CO6+U6+AK6+BA6+CW6+DE6+DM6+DU6+EC6+ES6+FA6+EK6)=0,"",(+H7*M6+AN7*AS6++BL7*BQ6+BT7*BY6+CB7*CG6+X7*AC6+CJ7*CO6+P7*U6+AK6*AF7+BA6*AV7+CW6*CR7+CZ7*DE6+DM6*DH7+DU6*DP7+EC6*DX7+EN7*ES6+FA6*EV7+EF7*EK6)/(+M6+AS6+BQ6+BY6+CG6+AC6+CO6+U6+AK6+BA6+CW6+DE6+DM6+DU6+EC6+ES6+FA6+EK6))</f>
        <v/>
      </c>
      <c r="FI7" s="2"/>
    </row>
    <row r="8" spans="1:165" ht="15.75" x14ac:dyDescent="0.25">
      <c r="A8">
        <f t="shared" si="0"/>
        <v>4</v>
      </c>
      <c r="B8">
        <f>+B7+3</f>
        <v>3</v>
      </c>
      <c r="C8" s="1">
        <f t="shared" ref="C8:C35" si="66">IF(A8=1,21,IF(A8=7,22,20))</f>
        <v>20</v>
      </c>
      <c r="D8" s="1">
        <f t="shared" ref="D8:D35" si="67">IF(D7=12,3,+D7+3)</f>
        <v>12</v>
      </c>
      <c r="E8" s="1">
        <f t="shared" ref="E8:E35" si="68">IF(D8=3,E7+1,E7)</f>
        <v>2023</v>
      </c>
      <c r="F8" s="3">
        <f t="shared" si="1"/>
        <v>45280</v>
      </c>
      <c r="G8" s="2">
        <f t="shared" si="2"/>
        <v>91</v>
      </c>
      <c r="H8" s="74">
        <v>4.4999999999999998E-2</v>
      </c>
      <c r="I8" s="5">
        <v>0.5</v>
      </c>
      <c r="J8" s="2">
        <f t="shared" ref="J8:J12" si="69">IF(K8&lt;&gt;0,I8*M7,0)</f>
        <v>0</v>
      </c>
      <c r="K8" s="2">
        <f t="shared" ref="K8:K12" si="70">IF(MONTH($F8)=M$3,M7*H8*($G7+$G8)/365,0)+IF(MONTH($F8)=M$4,M7*H8*($G7+$G8)/365,0)</f>
        <v>0</v>
      </c>
      <c r="L8" s="2">
        <f t="shared" ref="L8:L12" si="71">+K8*(1-J$4)</f>
        <v>0</v>
      </c>
      <c r="M8" s="2">
        <f>+M7-J8</f>
        <v>0</v>
      </c>
      <c r="N8" s="2">
        <f>J8+L8</f>
        <v>0</v>
      </c>
      <c r="P8" s="5">
        <v>0.03</v>
      </c>
      <c r="Q8" s="5"/>
      <c r="R8" s="2">
        <f t="shared" ref="R8:R22" si="72">IF(S8&lt;&gt;0,Q8*U7,0)</f>
        <v>0</v>
      </c>
      <c r="S8" s="2">
        <f t="shared" ref="S8:S18" si="73">IF(MONTH($F8)=U$3,U7*P8*($G7+$G8)/365,0)+IF(MONTH($F8)=U$4,U7*P8*($G7+$G8)/365,0)</f>
        <v>0</v>
      </c>
      <c r="T8" s="2">
        <f t="shared" si="4"/>
        <v>0</v>
      </c>
      <c r="U8" s="2">
        <f t="shared" ref="U8:U19" si="74">+U7-R8</f>
        <v>0</v>
      </c>
      <c r="V8" s="2">
        <f t="shared" si="5"/>
        <v>0</v>
      </c>
      <c r="W8" s="5"/>
      <c r="X8" s="34">
        <v>4.4999999999999998E-2</v>
      </c>
      <c r="Y8" s="8">
        <v>0.5</v>
      </c>
      <c r="Z8" s="2">
        <f t="shared" ref="Z8:Z12" si="75">IF(AA8&lt;&gt;0,Y8*AC7,0)</f>
        <v>0</v>
      </c>
      <c r="AA8" s="2">
        <f t="shared" ref="AA8:AA12" si="76">IF(MONTH($F8)=AC$3,AC7*X8*($G7+$G8)/365,0)+IF(MONTH($F8)=AC$4,AC7*X8*($G7+$G8)/365,0)</f>
        <v>0</v>
      </c>
      <c r="AB8" s="2">
        <f t="shared" si="6"/>
        <v>0</v>
      </c>
      <c r="AC8" s="2">
        <f t="shared" ref="AC8:AC12" si="77">+AC7-Z8</f>
        <v>0</v>
      </c>
      <c r="AD8" s="2">
        <f t="shared" si="7"/>
        <v>0</v>
      </c>
      <c r="AF8" s="5">
        <v>4.4999999999999998E-2</v>
      </c>
      <c r="AG8" s="8"/>
      <c r="AH8" s="2">
        <f t="shared" ref="AH8:AH9" si="78">IF(AI8&lt;&gt;0,AG8*AK7,0)</f>
        <v>0</v>
      </c>
      <c r="AI8" s="2">
        <f t="shared" si="9"/>
        <v>0</v>
      </c>
      <c r="AJ8" s="2">
        <f t="shared" si="10"/>
        <v>0</v>
      </c>
      <c r="AK8" s="2">
        <f t="shared" ref="AK8:AK9" si="79">+AK7-AH8</f>
        <v>0</v>
      </c>
      <c r="AL8" s="2">
        <f t="shared" si="11"/>
        <v>0</v>
      </c>
      <c r="AM8" s="5"/>
      <c r="AN8" s="5">
        <v>0.05</v>
      </c>
      <c r="AO8" s="5"/>
      <c r="AP8" s="2">
        <f t="shared" ref="AP8:AP14" si="80">IF(AQ8&lt;&gt;0,AO8*AS7,0)</f>
        <v>0</v>
      </c>
      <c r="AQ8" s="2">
        <f t="shared" ref="AQ8:AQ14" si="81">IF(MONTH($F8)=AS$3,AS7*AN8*($G7+$G8)/365,0)+IF(MONTH($F8)=AS$4,AS7*AN8*($G7+$G8)/365,0)</f>
        <v>0</v>
      </c>
      <c r="AR8" s="2">
        <f t="shared" si="12"/>
        <v>0</v>
      </c>
      <c r="AS8" s="2">
        <f t="shared" ref="AS8:AS14" si="82">+AS7-AP8</f>
        <v>0</v>
      </c>
      <c r="AT8" s="2">
        <f t="shared" si="13"/>
        <v>0</v>
      </c>
      <c r="AU8" s="5"/>
      <c r="AV8" s="34">
        <v>4.7500000000000001E-2</v>
      </c>
      <c r="AW8" s="5">
        <v>0.33333333333333331</v>
      </c>
      <c r="AX8" s="2">
        <f t="shared" ref="AX8:AX16" si="83">IF(AY8&lt;&gt;0,AW8*BA7,0)</f>
        <v>0</v>
      </c>
      <c r="AY8" s="2">
        <f t="shared" ref="AY8:AY16" si="84">IF(MONTH($F8)=BA$3,BA7*AV8*($G7+$G8)/365,0)+IF(MONTH($F8)=BA$4,BA7*AV8*($G7+$G8)/365,0)</f>
        <v>0</v>
      </c>
      <c r="AZ8" s="2">
        <f t="shared" si="14"/>
        <v>0</v>
      </c>
      <c r="BA8" s="2">
        <f t="shared" ref="BA8:BA16" si="85">+BA7-AX8</f>
        <v>0</v>
      </c>
      <c r="BB8" s="2">
        <f t="shared" si="15"/>
        <v>0</v>
      </c>
      <c r="BD8" s="70"/>
      <c r="BE8" s="70"/>
      <c r="BF8" s="71"/>
      <c r="BG8" s="71"/>
      <c r="BH8" s="71"/>
      <c r="BI8" s="71"/>
      <c r="BJ8" s="71"/>
      <c r="BK8" s="2"/>
      <c r="BL8" s="5">
        <f t="shared" ref="BL8:BL35" si="86">+BL7</f>
        <v>0.03</v>
      </c>
      <c r="BM8" s="5"/>
      <c r="BN8" s="2">
        <f t="shared" si="16"/>
        <v>0</v>
      </c>
      <c r="BO8" s="2">
        <f>IF(MONTH($F8)=BQ$3,BQ7*BL8*($G7+$G8+BK6)/365,0)+IF(MONTH($F8)=BQ$4,BQ7*BL8*($G7+$G8+BK6)/365,0)</f>
        <v>0</v>
      </c>
      <c r="BP8" s="2">
        <f t="shared" ref="BP8:BP16" si="87">+BO8*(1-BN$4)</f>
        <v>0</v>
      </c>
      <c r="BQ8" s="2">
        <f t="shared" si="17"/>
        <v>0</v>
      </c>
      <c r="BR8" s="2">
        <f t="shared" ref="BR8:BR34" si="88">BN8+BP8</f>
        <v>0</v>
      </c>
      <c r="BS8" s="81">
        <f t="shared" ref="BS8:BS34" si="89">+BO8+BN8</f>
        <v>0</v>
      </c>
      <c r="BT8" s="5">
        <v>0.03</v>
      </c>
      <c r="BU8" s="5"/>
      <c r="BV8" s="2">
        <f t="shared" ref="BV8:BV23" si="90">IF(BW8&lt;&gt;0,BU8*BY7,0)</f>
        <v>0</v>
      </c>
      <c r="BW8" s="2">
        <f t="shared" ref="BW8:BW19" si="91">IF(MONTH($F8)=BY$3,BY7*BT8*($G7+$G8)/365,0)+IF(MONTH($F8)=BY$4,BY7*BT8*($G7+$G8)/365,0)</f>
        <v>0</v>
      </c>
      <c r="BX8" s="2">
        <f t="shared" ref="BX8:BX23" si="92">+BW8*(1-BV$4)</f>
        <v>0</v>
      </c>
      <c r="BY8" s="2">
        <f t="shared" ref="BY8:BY20" si="93">+BY7-BV8</f>
        <v>0</v>
      </c>
      <c r="BZ8" s="2">
        <f t="shared" ref="BZ8:BZ20" si="94">BV8+BX8</f>
        <v>0</v>
      </c>
      <c r="CB8" s="5">
        <v>0.03</v>
      </c>
      <c r="CC8" s="5"/>
      <c r="CD8" s="2">
        <f t="shared" ref="CD8:CD22" si="95">IF(CE8&lt;&gt;0,CC8*CG7,0)</f>
        <v>0</v>
      </c>
      <c r="CE8" s="2">
        <f t="shared" ref="CE8:CE19" si="96">IF(MONTH($F8)=CG$3,CG7*CB8*($G7+$G8)/365,0)+IF(MONTH($F8)=CG$4,CG7*CB8*($G7+$G8)/365,0)</f>
        <v>0</v>
      </c>
      <c r="CF8" s="2">
        <f t="shared" ref="CF8:CF22" si="97">+CE8*(1-CD$4)</f>
        <v>0</v>
      </c>
      <c r="CG8" s="2">
        <f t="shared" ref="CG8:CG20" si="98">+CG7-CD8</f>
        <v>0</v>
      </c>
      <c r="CH8" s="2">
        <f t="shared" ref="CH8:CH20" si="99">CD8+CF8</f>
        <v>0</v>
      </c>
      <c r="CI8" s="2"/>
      <c r="CJ8" s="5">
        <v>4.2500000000000003E-2</v>
      </c>
      <c r="CK8" s="8"/>
      <c r="CL8" s="2">
        <f t="shared" ref="CL8:CL9" si="100">IF(CM8&lt;&gt;0,CK8*CO7,0)</f>
        <v>0</v>
      </c>
      <c r="CM8" s="2">
        <f t="shared" ref="CM8:CM9" si="101">IF(MONTH($F8)=CO$3,CO7*CJ8*($G7+$G8)/365,0)+IF(MONTH($F8)=CO$4,CO7*CJ8*($G7+$G8)/365,0)</f>
        <v>0</v>
      </c>
      <c r="CN8" s="2">
        <f t="shared" ref="CN8:CN9" si="102">+CM8*(1-CL$4)</f>
        <v>0</v>
      </c>
      <c r="CO8" s="2">
        <f t="shared" ref="CO8:CO9" si="103">+CO7-CL8</f>
        <v>0</v>
      </c>
      <c r="CP8" s="2">
        <f t="shared" ref="CP8:CP9" si="104">CL8+CN8</f>
        <v>0</v>
      </c>
      <c r="CR8" s="5">
        <v>0.02</v>
      </c>
      <c r="CS8" s="5"/>
      <c r="CT8" s="2">
        <f t="shared" ref="CT8:CT10" si="105">IF(CU8&lt;&gt;0,CS8*CW7,0)</f>
        <v>0</v>
      </c>
      <c r="CU8" s="2">
        <f>IF(MONTH($F8)=CW$3,CW7*CR8*($G7+$G8)/365,0)+IF(MONTH($F8)=CW$4,CW7*CR8*($G7+$G8)/365,0)</f>
        <v>0</v>
      </c>
      <c r="CV8" s="2">
        <f t="shared" ref="CV8:CV10" si="106">+CU8*(1-CT$4)</f>
        <v>0</v>
      </c>
      <c r="CW8" s="2">
        <f t="shared" ref="CW8:CW10" si="107">+CW7-CT8</f>
        <v>0</v>
      </c>
      <c r="CX8" s="2">
        <f t="shared" si="35"/>
        <v>0</v>
      </c>
      <c r="CZ8" s="34">
        <f>+CZ7</f>
        <v>0.02</v>
      </c>
      <c r="DA8" s="5">
        <v>1</v>
      </c>
      <c r="DB8" s="2">
        <f t="shared" ref="DB8" si="108">IF(DC8&lt;&gt;0,DA8*DE7,0)</f>
        <v>0</v>
      </c>
      <c r="DC8" s="2">
        <f t="shared" ref="DC8" si="109">IF(MONTH($F8)=DE$3,DE7*CZ8*($G7+$G8)/365,0)+IF(MONTH($F8)=DE$4,DE7*CZ8*($G7+$G8)/365,0)</f>
        <v>0</v>
      </c>
      <c r="DD8" s="2">
        <f t="shared" ref="DD8" si="110">+DC8*(1-DB$4)</f>
        <v>0</v>
      </c>
      <c r="DE8" s="2">
        <f t="shared" ref="DE8" si="111">+DE7-DB8</f>
        <v>0</v>
      </c>
      <c r="DF8" s="2">
        <f t="shared" si="38"/>
        <v>0</v>
      </c>
      <c r="DG8" s="2"/>
      <c r="DH8" s="5">
        <v>0.02</v>
      </c>
      <c r="DI8" s="5"/>
      <c r="DJ8" s="2">
        <f t="shared" ref="DJ8:DJ9" si="112">IF(DK8&lt;&gt;0,DI8*DM7,0)</f>
        <v>0</v>
      </c>
      <c r="DK8" s="2">
        <f t="shared" ref="DK8:DK9" si="113">IF(MONTH($F8)=DM$3,DM7*DH8*($G7+$G8)/365,0)+IF(MONTH($F8)=DM$4,DM7*DH8*($G7+$G8)/365,0)</f>
        <v>0</v>
      </c>
      <c r="DL8" s="2">
        <f t="shared" ref="DL8:DL9" si="114">+DK8*(1-DJ$4)</f>
        <v>0</v>
      </c>
      <c r="DM8" s="2">
        <f t="shared" ref="DM8:DM9" si="115">+DM7-DJ8</f>
        <v>0</v>
      </c>
      <c r="DN8" s="2">
        <f t="shared" ref="DN8:DN9" si="116">DJ8+DL8</f>
        <v>0</v>
      </c>
      <c r="DO8" s="2"/>
      <c r="DP8" s="5">
        <v>0.02</v>
      </c>
      <c r="DQ8" s="5"/>
      <c r="DR8" s="2">
        <f t="shared" ref="DR8:DR11" si="117">IF(DS8&lt;&gt;0,DQ8*DU7,0)</f>
        <v>0</v>
      </c>
      <c r="DS8" s="2">
        <f t="shared" ref="DS8:DS11" si="118">IF(MONTH($F8)=DU$3,DU7*DP8*($G7+$G8)/365,0)+IF(MONTH($F8)=DU$4,DU7*DP8*($G7+$G8)/365,0)</f>
        <v>0</v>
      </c>
      <c r="DT8" s="2">
        <f t="shared" ref="DT8:DT11" si="119">+DS8*(1-DR$4)</f>
        <v>0</v>
      </c>
      <c r="DU8" s="2">
        <f t="shared" ref="DU8:DU11" si="120">+DU7-DR8</f>
        <v>0</v>
      </c>
      <c r="DV8" s="2">
        <f t="shared" ref="DV8:DV11" si="121">DR8+DT8</f>
        <v>0</v>
      </c>
      <c r="DX8" s="5">
        <v>0.02</v>
      </c>
      <c r="DY8" s="5">
        <v>0.5</v>
      </c>
      <c r="DZ8" s="2">
        <f t="shared" ref="DZ8:DZ12" si="122">IF(EA8&lt;&gt;0,DY8*EC7,0)</f>
        <v>0</v>
      </c>
      <c r="EA8" s="2">
        <f t="shared" ref="EA8:EA12" si="123">IF(MONTH($F8)=EC$3,EC7*DX8*($G7+$G8)/365,0)+IF(MONTH($F8)=EC$4,EC7*DX8*($G7+$G8)/365,0)</f>
        <v>0</v>
      </c>
      <c r="EB8" s="2">
        <f t="shared" ref="EB8:EB12" si="124">+EA8*(1-DZ$4)</f>
        <v>0</v>
      </c>
      <c r="EC8" s="2">
        <f t="shared" ref="EC8:EC12" si="125">+EC7-DZ8</f>
        <v>0</v>
      </c>
      <c r="ED8" s="2">
        <f t="shared" si="51"/>
        <v>0</v>
      </c>
      <c r="EF8" s="34">
        <v>0.03</v>
      </c>
      <c r="EG8" s="5"/>
      <c r="EH8" s="2">
        <f t="shared" ref="EH8:EH24" si="126">IF(EI8&lt;&gt;0,EG8*EK7,0)</f>
        <v>0</v>
      </c>
      <c r="EI8" s="2">
        <f t="shared" ref="EI8:EI18" si="127">IF(MONTH($F8)=EK$3,EK7*EF8*($G7+$G8)/365,0)+IF(MONTH($F8)=EK$4,EK7*EF8*($G7+$G8)/365,0)</f>
        <v>0</v>
      </c>
      <c r="EJ8" s="2">
        <f t="shared" ref="EJ8:EJ24" si="128">+EI8*(1-EH$4)</f>
        <v>0</v>
      </c>
      <c r="EK8" s="2">
        <f t="shared" ref="EK8:EK19" si="129">+EK7-EH8</f>
        <v>0</v>
      </c>
      <c r="EL8" s="2">
        <f t="shared" si="54"/>
        <v>0</v>
      </c>
      <c r="EN8" s="5">
        <v>0.02</v>
      </c>
      <c r="EO8" s="5"/>
      <c r="EP8" s="2">
        <f t="shared" ref="EP8:EP20" si="130">IF(EQ8&lt;&gt;0,EO8*ES7,0)</f>
        <v>0</v>
      </c>
      <c r="EQ8" s="2">
        <f t="shared" ref="EQ8:EQ18" si="131">IF(MONTH($F8)=ES$3,ES7*EN8*($G7+$G8)/365,0)+IF(MONTH($F8)=ES$4,ES7*EN8*($G7+$G8)/365,0)</f>
        <v>0</v>
      </c>
      <c r="ER8" s="2">
        <f t="shared" ref="ER8:ER20" si="132">+EQ8*(1-EP$4)</f>
        <v>0</v>
      </c>
      <c r="ES8" s="2">
        <f t="shared" ref="ES8:ES19" si="133">+ES7-EP8</f>
        <v>0</v>
      </c>
      <c r="ET8" s="2">
        <f t="shared" si="57"/>
        <v>0</v>
      </c>
      <c r="EV8" s="5">
        <v>0.02</v>
      </c>
      <c r="EW8" s="5"/>
      <c r="EX8" s="2">
        <f t="shared" ref="EX8:EX21" si="134">IF(EY8&lt;&gt;0,EW8*FA7,0)</f>
        <v>0</v>
      </c>
      <c r="EY8" s="2">
        <f t="shared" ref="EY8:EY18" si="135">IF(MONTH($F8)=FA$3,FA7*EV8*($G7+$G8)/365,0)+IF(MONTH($F8)=FA$4,FA7*EV8*($G7+$G8)/365,0)</f>
        <v>0</v>
      </c>
      <c r="EZ8" s="2">
        <f t="shared" ref="EZ8:EZ21" si="136">+EY8*(1-EX$4)</f>
        <v>0</v>
      </c>
      <c r="FA8" s="2">
        <f t="shared" ref="FA8:FA19" si="137">+FA7-EX8</f>
        <v>0</v>
      </c>
      <c r="FB8" s="2">
        <f t="shared" ref="FB8:FB19" si="138">EX8+EZ8</f>
        <v>0</v>
      </c>
      <c r="FE8" s="54">
        <f t="shared" si="63"/>
        <v>0</v>
      </c>
      <c r="FF8" s="55">
        <f t="shared" si="64"/>
        <v>0</v>
      </c>
      <c r="FG8" s="53"/>
      <c r="FH8" s="56" t="str">
        <f t="shared" si="65"/>
        <v/>
      </c>
    </row>
    <row r="9" spans="1:165" ht="15.75" x14ac:dyDescent="0.25">
      <c r="A9">
        <f t="shared" si="0"/>
        <v>4</v>
      </c>
      <c r="B9">
        <f t="shared" ref="B9:B35" si="139">+B8+3</f>
        <v>6</v>
      </c>
      <c r="C9" s="1">
        <f t="shared" si="66"/>
        <v>20</v>
      </c>
      <c r="D9" s="1">
        <f t="shared" si="67"/>
        <v>3</v>
      </c>
      <c r="E9" s="1">
        <f t="shared" si="68"/>
        <v>2024</v>
      </c>
      <c r="F9" s="3">
        <f t="shared" si="1"/>
        <v>45371</v>
      </c>
      <c r="G9" s="2">
        <f>+F9-F8</f>
        <v>91</v>
      </c>
      <c r="H9" s="73">
        <v>0.05</v>
      </c>
      <c r="I9" s="5"/>
      <c r="J9" s="2">
        <f t="shared" si="69"/>
        <v>0</v>
      </c>
      <c r="K9" s="2">
        <f t="shared" si="70"/>
        <v>0</v>
      </c>
      <c r="L9" s="2">
        <f t="shared" si="71"/>
        <v>0</v>
      </c>
      <c r="M9" s="2">
        <f t="shared" ref="M9:M12" si="140">+M8-J9</f>
        <v>0</v>
      </c>
      <c r="N9" s="2">
        <f t="shared" ref="N9:N12" si="141">J9+L9</f>
        <v>0</v>
      </c>
      <c r="P9" s="5">
        <v>0.03</v>
      </c>
      <c r="Q9" s="5"/>
      <c r="R9" s="2">
        <f t="shared" si="72"/>
        <v>0</v>
      </c>
      <c r="S9" s="2">
        <f t="shared" si="73"/>
        <v>0</v>
      </c>
      <c r="T9" s="2">
        <f t="shared" si="4"/>
        <v>0</v>
      </c>
      <c r="U9" s="2">
        <f t="shared" si="74"/>
        <v>0</v>
      </c>
      <c r="V9" s="2">
        <f t="shared" si="5"/>
        <v>0</v>
      </c>
      <c r="W9" s="5"/>
      <c r="X9" s="5">
        <v>0.05</v>
      </c>
      <c r="Y9" s="5"/>
      <c r="Z9" s="2">
        <f t="shared" si="75"/>
        <v>0</v>
      </c>
      <c r="AA9" s="2">
        <f t="shared" si="76"/>
        <v>0</v>
      </c>
      <c r="AB9" s="2">
        <f t="shared" si="6"/>
        <v>0</v>
      </c>
      <c r="AC9" s="2">
        <f t="shared" si="77"/>
        <v>0</v>
      </c>
      <c r="AD9" s="2">
        <f t="shared" si="7"/>
        <v>0</v>
      </c>
      <c r="AF9" s="34">
        <v>4.4999999999999998E-2</v>
      </c>
      <c r="AG9" s="8">
        <v>1</v>
      </c>
      <c r="AH9" s="2">
        <f t="shared" si="78"/>
        <v>0</v>
      </c>
      <c r="AI9" s="2">
        <f t="shared" si="9"/>
        <v>0</v>
      </c>
      <c r="AJ9" s="2">
        <f t="shared" si="10"/>
        <v>0</v>
      </c>
      <c r="AK9" s="2">
        <f t="shared" si="79"/>
        <v>0</v>
      </c>
      <c r="AL9" s="2">
        <f t="shared" si="11"/>
        <v>0</v>
      </c>
      <c r="AM9" s="5"/>
      <c r="AN9" s="5">
        <v>0.05</v>
      </c>
      <c r="AO9" s="5"/>
      <c r="AP9" s="2">
        <f t="shared" si="80"/>
        <v>0</v>
      </c>
      <c r="AQ9" s="2">
        <f t="shared" si="81"/>
        <v>0</v>
      </c>
      <c r="AR9" s="2">
        <f t="shared" si="12"/>
        <v>0</v>
      </c>
      <c r="AS9" s="2">
        <f t="shared" si="82"/>
        <v>0</v>
      </c>
      <c r="AT9" s="2">
        <f t="shared" si="13"/>
        <v>0</v>
      </c>
      <c r="AU9" s="5"/>
      <c r="AV9" s="5">
        <v>0.05</v>
      </c>
      <c r="AW9" s="5"/>
      <c r="AX9" s="2">
        <f t="shared" si="83"/>
        <v>0</v>
      </c>
      <c r="AY9" s="2">
        <f t="shared" si="84"/>
        <v>0</v>
      </c>
      <c r="AZ9" s="2">
        <f t="shared" si="14"/>
        <v>0</v>
      </c>
      <c r="BA9" s="2">
        <f t="shared" si="85"/>
        <v>0</v>
      </c>
      <c r="BB9" s="2">
        <f t="shared" si="15"/>
        <v>0</v>
      </c>
      <c r="BK9" s="2"/>
      <c r="BL9" s="5">
        <f t="shared" si="86"/>
        <v>0.03</v>
      </c>
      <c r="BM9" s="5"/>
      <c r="BN9" s="2">
        <f t="shared" si="16"/>
        <v>0</v>
      </c>
      <c r="BO9" s="2">
        <f>IF(MONTH($F9)=BQ$3,BQ8*BL9*($G8+$G9+BK7-2)/365,0)+IF(MONTH($F9)=BQ$4,BQ8*BL9*($G8+$G9+BK7-2)/365,0)</f>
        <v>0</v>
      </c>
      <c r="BP9" s="2">
        <f t="shared" si="87"/>
        <v>0</v>
      </c>
      <c r="BQ9" s="2">
        <f t="shared" si="17"/>
        <v>0</v>
      </c>
      <c r="BR9" s="2">
        <f t="shared" si="88"/>
        <v>0</v>
      </c>
      <c r="BS9" s="81">
        <f t="shared" si="89"/>
        <v>0</v>
      </c>
      <c r="BT9" s="5">
        <v>0.03</v>
      </c>
      <c r="BU9" s="5"/>
      <c r="BV9" s="2">
        <f t="shared" si="90"/>
        <v>0</v>
      </c>
      <c r="BW9" s="2">
        <f t="shared" si="91"/>
        <v>0</v>
      </c>
      <c r="BX9" s="2">
        <f t="shared" si="92"/>
        <v>0</v>
      </c>
      <c r="BY9" s="2">
        <f t="shared" si="93"/>
        <v>0</v>
      </c>
      <c r="BZ9" s="2">
        <f t="shared" si="94"/>
        <v>0</v>
      </c>
      <c r="CB9" s="34">
        <v>0.03</v>
      </c>
      <c r="CC9" s="5"/>
      <c r="CD9" s="2">
        <f t="shared" si="95"/>
        <v>0</v>
      </c>
      <c r="CE9" s="2">
        <f t="shared" si="96"/>
        <v>0</v>
      </c>
      <c r="CF9" s="2">
        <f t="shared" si="97"/>
        <v>0</v>
      </c>
      <c r="CG9" s="2">
        <f t="shared" si="98"/>
        <v>0</v>
      </c>
      <c r="CH9" s="2">
        <f t="shared" si="99"/>
        <v>0</v>
      </c>
      <c r="CI9" s="2"/>
      <c r="CJ9" s="34">
        <v>4.2500000000000003E-2</v>
      </c>
      <c r="CK9" s="5">
        <v>1</v>
      </c>
      <c r="CL9" s="2">
        <f t="shared" si="100"/>
        <v>0</v>
      </c>
      <c r="CM9" s="2">
        <f t="shared" si="101"/>
        <v>0</v>
      </c>
      <c r="CN9" s="2">
        <f t="shared" si="102"/>
        <v>0</v>
      </c>
      <c r="CO9" s="2">
        <f t="shared" si="103"/>
        <v>0</v>
      </c>
      <c r="CP9" s="2">
        <f t="shared" si="104"/>
        <v>0</v>
      </c>
      <c r="CR9" s="5">
        <v>0.02</v>
      </c>
      <c r="CS9" s="5"/>
      <c r="CT9" s="2">
        <f t="shared" si="105"/>
        <v>0</v>
      </c>
      <c r="CU9" s="2">
        <f t="shared" ref="CU9:CU10" si="142">IF(MONTH($F9)=CW$3,CW8*CR9*($G8+$G9)/365,0)+IF(MONTH($F9)=CW$4,CW8*CR9*($G8+$G9)/365,0)</f>
        <v>0</v>
      </c>
      <c r="CV9" s="2">
        <f t="shared" si="106"/>
        <v>0</v>
      </c>
      <c r="CW9" s="2">
        <f t="shared" si="107"/>
        <v>0</v>
      </c>
      <c r="CX9" s="2">
        <f t="shared" si="35"/>
        <v>0</v>
      </c>
      <c r="DG9" s="2"/>
      <c r="DH9" s="34">
        <v>0.02</v>
      </c>
      <c r="DI9" s="5">
        <v>1</v>
      </c>
      <c r="DJ9" s="2">
        <f t="shared" si="112"/>
        <v>0</v>
      </c>
      <c r="DK9" s="2">
        <f t="shared" si="113"/>
        <v>0</v>
      </c>
      <c r="DL9" s="2">
        <f t="shared" si="114"/>
        <v>0</v>
      </c>
      <c r="DM9" s="2">
        <f t="shared" si="115"/>
        <v>0</v>
      </c>
      <c r="DN9" s="2">
        <f t="shared" si="116"/>
        <v>0</v>
      </c>
      <c r="DO9" s="2"/>
      <c r="DP9" s="5">
        <v>0.02</v>
      </c>
      <c r="DQ9" s="5"/>
      <c r="DR9" s="2">
        <f t="shared" si="117"/>
        <v>0</v>
      </c>
      <c r="DS9" s="2">
        <f t="shared" si="118"/>
        <v>0</v>
      </c>
      <c r="DT9" s="2">
        <f t="shared" si="119"/>
        <v>0</v>
      </c>
      <c r="DU9" s="2">
        <f t="shared" si="120"/>
        <v>0</v>
      </c>
      <c r="DV9" s="2">
        <f t="shared" si="121"/>
        <v>0</v>
      </c>
      <c r="DX9" s="5">
        <v>0.02</v>
      </c>
      <c r="DY9" s="5"/>
      <c r="DZ9" s="2">
        <f t="shared" si="122"/>
        <v>0</v>
      </c>
      <c r="EA9" s="2">
        <f t="shared" si="123"/>
        <v>0</v>
      </c>
      <c r="EB9" s="2">
        <f t="shared" si="124"/>
        <v>0</v>
      </c>
      <c r="EC9" s="2">
        <f t="shared" si="125"/>
        <v>0</v>
      </c>
      <c r="ED9" s="2">
        <f t="shared" si="51"/>
        <v>0</v>
      </c>
      <c r="EF9" s="5">
        <v>3.5000000000000003E-2</v>
      </c>
      <c r="EG9" s="5"/>
      <c r="EH9" s="2">
        <f t="shared" si="126"/>
        <v>0</v>
      </c>
      <c r="EI9" s="2">
        <f t="shared" si="127"/>
        <v>0</v>
      </c>
      <c r="EJ9" s="2">
        <f t="shared" si="128"/>
        <v>0</v>
      </c>
      <c r="EK9" s="2">
        <f t="shared" si="129"/>
        <v>0</v>
      </c>
      <c r="EL9" s="2">
        <f t="shared" si="54"/>
        <v>0</v>
      </c>
      <c r="EN9" s="5">
        <v>0.02</v>
      </c>
      <c r="EO9" s="5"/>
      <c r="EP9" s="2">
        <f t="shared" si="130"/>
        <v>0</v>
      </c>
      <c r="EQ9" s="2">
        <f t="shared" si="131"/>
        <v>0</v>
      </c>
      <c r="ER9" s="2">
        <f t="shared" si="132"/>
        <v>0</v>
      </c>
      <c r="ES9" s="2">
        <f t="shared" si="133"/>
        <v>0</v>
      </c>
      <c r="ET9" s="2">
        <f t="shared" si="57"/>
        <v>0</v>
      </c>
      <c r="EV9" s="5">
        <v>0.02</v>
      </c>
      <c r="EW9" s="5"/>
      <c r="EX9" s="2">
        <f t="shared" si="134"/>
        <v>0</v>
      </c>
      <c r="EY9" s="2">
        <f t="shared" si="135"/>
        <v>0</v>
      </c>
      <c r="EZ9" s="2">
        <f t="shared" si="136"/>
        <v>0</v>
      </c>
      <c r="FA9" s="2">
        <f t="shared" si="137"/>
        <v>0</v>
      </c>
      <c r="FB9" s="2">
        <f t="shared" si="138"/>
        <v>0</v>
      </c>
      <c r="FD9" s="2"/>
      <c r="FE9" s="54">
        <f t="shared" si="63"/>
        <v>0</v>
      </c>
      <c r="FF9" s="55">
        <f t="shared" si="64"/>
        <v>0</v>
      </c>
      <c r="FG9" s="53"/>
      <c r="FH9" s="56" t="str">
        <f t="shared" si="65"/>
        <v/>
      </c>
    </row>
    <row r="10" spans="1:165" ht="15.75" x14ac:dyDescent="0.25">
      <c r="A10">
        <f t="shared" si="0"/>
        <v>5</v>
      </c>
      <c r="B10">
        <f t="shared" si="139"/>
        <v>9</v>
      </c>
      <c r="C10" s="1">
        <f t="shared" si="66"/>
        <v>20</v>
      </c>
      <c r="D10" s="1">
        <f t="shared" si="67"/>
        <v>6</v>
      </c>
      <c r="E10" s="1">
        <f t="shared" si="68"/>
        <v>2024</v>
      </c>
      <c r="F10" s="3">
        <f t="shared" si="1"/>
        <v>45463</v>
      </c>
      <c r="G10" s="2">
        <f t="shared" si="2"/>
        <v>92</v>
      </c>
      <c r="H10" s="73">
        <v>0.05</v>
      </c>
      <c r="I10" s="5"/>
      <c r="J10" s="2">
        <f t="shared" si="69"/>
        <v>0</v>
      </c>
      <c r="K10" s="2">
        <f t="shared" si="70"/>
        <v>0</v>
      </c>
      <c r="L10" s="2">
        <f t="shared" si="71"/>
        <v>0</v>
      </c>
      <c r="M10" s="2">
        <f t="shared" si="140"/>
        <v>0</v>
      </c>
      <c r="N10" s="2">
        <f t="shared" si="141"/>
        <v>0</v>
      </c>
      <c r="P10" s="34">
        <v>0.03</v>
      </c>
      <c r="Q10" s="5"/>
      <c r="R10" s="2">
        <f t="shared" si="72"/>
        <v>0</v>
      </c>
      <c r="S10" s="2">
        <f t="shared" si="73"/>
        <v>0</v>
      </c>
      <c r="T10" s="2">
        <f t="shared" si="4"/>
        <v>0</v>
      </c>
      <c r="U10" s="2">
        <f t="shared" si="74"/>
        <v>0</v>
      </c>
      <c r="V10" s="2">
        <f t="shared" si="5"/>
        <v>0</v>
      </c>
      <c r="W10" s="5"/>
      <c r="X10" s="5">
        <v>0.05</v>
      </c>
      <c r="Y10" s="5"/>
      <c r="Z10" s="2">
        <f t="shared" si="75"/>
        <v>0</v>
      </c>
      <c r="AA10" s="2">
        <f t="shared" si="76"/>
        <v>0</v>
      </c>
      <c r="AB10" s="2">
        <f t="shared" si="6"/>
        <v>0</v>
      </c>
      <c r="AC10" s="2">
        <f t="shared" si="77"/>
        <v>0</v>
      </c>
      <c r="AD10" s="2">
        <f t="shared" si="7"/>
        <v>0</v>
      </c>
      <c r="AF10" s="5"/>
      <c r="AG10" s="5"/>
      <c r="AH10" s="5"/>
      <c r="AI10" s="5"/>
      <c r="AJ10" s="5"/>
      <c r="AK10" s="5"/>
      <c r="AL10" s="5"/>
      <c r="AM10" s="5"/>
      <c r="AN10" s="34">
        <v>0.05</v>
      </c>
      <c r="AO10" s="8">
        <v>0.5</v>
      </c>
      <c r="AP10" s="2">
        <f t="shared" si="80"/>
        <v>0</v>
      </c>
      <c r="AQ10" s="2">
        <f t="shared" si="81"/>
        <v>0</v>
      </c>
      <c r="AR10" s="2">
        <f t="shared" si="12"/>
        <v>0</v>
      </c>
      <c r="AS10" s="2">
        <f t="shared" si="82"/>
        <v>0</v>
      </c>
      <c r="AT10" s="2">
        <f t="shared" si="13"/>
        <v>0</v>
      </c>
      <c r="AU10" s="5"/>
      <c r="AV10" s="5">
        <v>0.05</v>
      </c>
      <c r="AW10" s="5"/>
      <c r="AX10" s="2">
        <f t="shared" si="83"/>
        <v>0</v>
      </c>
      <c r="AY10" s="2">
        <f t="shared" si="84"/>
        <v>0</v>
      </c>
      <c r="AZ10" s="2">
        <f t="shared" si="14"/>
        <v>0</v>
      </c>
      <c r="BA10" s="2">
        <f t="shared" si="85"/>
        <v>0</v>
      </c>
      <c r="BB10" s="2">
        <f t="shared" si="15"/>
        <v>0</v>
      </c>
      <c r="BK10" s="2"/>
      <c r="BL10" s="5">
        <f t="shared" si="86"/>
        <v>0.03</v>
      </c>
      <c r="BM10" s="5"/>
      <c r="BN10" s="2">
        <f t="shared" si="16"/>
        <v>0</v>
      </c>
      <c r="BO10" s="2">
        <f t="shared" ref="BO10:BO34" si="143">IF(MONTH($F10)=BQ$3,BQ9*BL10*($G9+$G10)/365,0)+IF(MONTH($F10)=BQ$4,BQ9*BL10*($G9+$G10)/365,0)</f>
        <v>0</v>
      </c>
      <c r="BP10" s="2">
        <f t="shared" si="87"/>
        <v>0</v>
      </c>
      <c r="BQ10" s="2">
        <f t="shared" si="17"/>
        <v>0</v>
      </c>
      <c r="BR10" s="2">
        <f t="shared" si="88"/>
        <v>0</v>
      </c>
      <c r="BS10" s="81">
        <f t="shared" si="89"/>
        <v>0</v>
      </c>
      <c r="BT10" s="5">
        <v>0.03</v>
      </c>
      <c r="BU10" s="5"/>
      <c r="BV10" s="2">
        <f t="shared" si="90"/>
        <v>0</v>
      </c>
      <c r="BW10" s="2">
        <f t="shared" si="91"/>
        <v>0</v>
      </c>
      <c r="BX10" s="2">
        <f t="shared" si="92"/>
        <v>0</v>
      </c>
      <c r="BY10" s="2">
        <f t="shared" si="93"/>
        <v>0</v>
      </c>
      <c r="BZ10" s="2">
        <f t="shared" si="94"/>
        <v>0</v>
      </c>
      <c r="CB10" s="5">
        <v>3.5000000000000003E-2</v>
      </c>
      <c r="CC10" s="5"/>
      <c r="CD10" s="2">
        <f t="shared" si="95"/>
        <v>0</v>
      </c>
      <c r="CE10" s="2">
        <f t="shared" si="96"/>
        <v>0</v>
      </c>
      <c r="CF10" s="2">
        <f t="shared" si="97"/>
        <v>0</v>
      </c>
      <c r="CG10" s="2">
        <f t="shared" si="98"/>
        <v>0</v>
      </c>
      <c r="CH10" s="2">
        <f t="shared" si="99"/>
        <v>0</v>
      </c>
      <c r="CI10" s="2"/>
      <c r="CR10" s="34">
        <v>0.02</v>
      </c>
      <c r="CS10" s="5">
        <v>1</v>
      </c>
      <c r="CT10" s="2">
        <f t="shared" si="105"/>
        <v>0</v>
      </c>
      <c r="CU10" s="2">
        <f t="shared" si="142"/>
        <v>0</v>
      </c>
      <c r="CV10" s="2">
        <f t="shared" si="106"/>
        <v>0</v>
      </c>
      <c r="CW10" s="2">
        <f t="shared" si="107"/>
        <v>0</v>
      </c>
      <c r="CX10" s="2">
        <f t="shared" si="35"/>
        <v>0</v>
      </c>
      <c r="DG10" s="2"/>
      <c r="DO10" s="2"/>
      <c r="DP10" s="5">
        <v>0.02</v>
      </c>
      <c r="DQ10" s="5"/>
      <c r="DR10" s="2">
        <f t="shared" si="117"/>
        <v>0</v>
      </c>
      <c r="DS10" s="2">
        <f t="shared" si="118"/>
        <v>0</v>
      </c>
      <c r="DT10" s="2">
        <f t="shared" si="119"/>
        <v>0</v>
      </c>
      <c r="DU10" s="2">
        <f t="shared" si="120"/>
        <v>0</v>
      </c>
      <c r="DV10" s="2">
        <f t="shared" si="121"/>
        <v>0</v>
      </c>
      <c r="DX10" s="5">
        <v>0.02</v>
      </c>
      <c r="DY10" s="5"/>
      <c r="DZ10" s="2">
        <f t="shared" si="122"/>
        <v>0</v>
      </c>
      <c r="EA10" s="2">
        <f t="shared" si="123"/>
        <v>0</v>
      </c>
      <c r="EB10" s="2">
        <f t="shared" si="124"/>
        <v>0</v>
      </c>
      <c r="EC10" s="2">
        <f t="shared" si="125"/>
        <v>0</v>
      </c>
      <c r="ED10" s="2">
        <f t="shared" si="51"/>
        <v>0</v>
      </c>
      <c r="EF10" s="5">
        <v>3.5000000000000003E-2</v>
      </c>
      <c r="EG10" s="5"/>
      <c r="EH10" s="2">
        <f t="shared" si="126"/>
        <v>0</v>
      </c>
      <c r="EI10" s="2">
        <f t="shared" si="127"/>
        <v>0</v>
      </c>
      <c r="EJ10" s="2">
        <f t="shared" si="128"/>
        <v>0</v>
      </c>
      <c r="EK10" s="2">
        <f t="shared" si="129"/>
        <v>0</v>
      </c>
      <c r="EL10" s="2">
        <f t="shared" si="54"/>
        <v>0</v>
      </c>
      <c r="EN10" s="5">
        <v>0.02</v>
      </c>
      <c r="EO10" s="5"/>
      <c r="EP10" s="2">
        <f t="shared" si="130"/>
        <v>0</v>
      </c>
      <c r="EQ10" s="2">
        <f t="shared" si="131"/>
        <v>0</v>
      </c>
      <c r="ER10" s="2">
        <f t="shared" si="132"/>
        <v>0</v>
      </c>
      <c r="ES10" s="2">
        <f t="shared" si="133"/>
        <v>0</v>
      </c>
      <c r="ET10" s="2">
        <f t="shared" si="57"/>
        <v>0</v>
      </c>
      <c r="EV10" s="5">
        <v>0.02</v>
      </c>
      <c r="EW10" s="5"/>
      <c r="EX10" s="2">
        <f t="shared" si="134"/>
        <v>0</v>
      </c>
      <c r="EY10" s="2">
        <f t="shared" si="135"/>
        <v>0</v>
      </c>
      <c r="EZ10" s="2">
        <f t="shared" si="136"/>
        <v>0</v>
      </c>
      <c r="FA10" s="2">
        <f t="shared" si="137"/>
        <v>0</v>
      </c>
      <c r="FB10" s="2">
        <f t="shared" si="138"/>
        <v>0</v>
      </c>
      <c r="FE10" s="54">
        <f t="shared" si="63"/>
        <v>0</v>
      </c>
      <c r="FF10" s="55">
        <f t="shared" si="64"/>
        <v>0</v>
      </c>
      <c r="FG10" s="53"/>
      <c r="FH10" s="56" t="str">
        <f t="shared" si="65"/>
        <v/>
      </c>
    </row>
    <row r="11" spans="1:165" ht="15.75" x14ac:dyDescent="0.25">
      <c r="A11">
        <f t="shared" si="0"/>
        <v>6</v>
      </c>
      <c r="B11">
        <f t="shared" si="139"/>
        <v>12</v>
      </c>
      <c r="C11" s="1">
        <f t="shared" si="66"/>
        <v>20</v>
      </c>
      <c r="D11" s="1">
        <f t="shared" si="67"/>
        <v>9</v>
      </c>
      <c r="E11" s="1">
        <f t="shared" si="68"/>
        <v>2024</v>
      </c>
      <c r="F11" s="3">
        <f t="shared" si="1"/>
        <v>45555</v>
      </c>
      <c r="G11" s="2">
        <f t="shared" si="2"/>
        <v>92</v>
      </c>
      <c r="H11" s="73">
        <v>0.05</v>
      </c>
      <c r="I11" s="8"/>
      <c r="J11" s="2">
        <f t="shared" si="69"/>
        <v>0</v>
      </c>
      <c r="K11" s="2">
        <f t="shared" si="70"/>
        <v>0</v>
      </c>
      <c r="L11" s="2">
        <f t="shared" si="71"/>
        <v>0</v>
      </c>
      <c r="M11" s="2">
        <f t="shared" si="140"/>
        <v>0</v>
      </c>
      <c r="N11" s="2">
        <f t="shared" si="141"/>
        <v>0</v>
      </c>
      <c r="P11" s="5">
        <v>0.04</v>
      </c>
      <c r="Q11" s="5"/>
      <c r="R11" s="2">
        <f t="shared" si="72"/>
        <v>0</v>
      </c>
      <c r="S11" s="2">
        <f t="shared" si="73"/>
        <v>0</v>
      </c>
      <c r="T11" s="2">
        <f t="shared" si="4"/>
        <v>0</v>
      </c>
      <c r="U11" s="2">
        <f t="shared" si="74"/>
        <v>0</v>
      </c>
      <c r="V11" s="2">
        <f t="shared" si="5"/>
        <v>0</v>
      </c>
      <c r="W11" s="5"/>
      <c r="X11" s="5">
        <v>0.05</v>
      </c>
      <c r="Y11" s="5"/>
      <c r="Z11" s="2">
        <f t="shared" si="75"/>
        <v>0</v>
      </c>
      <c r="AA11" s="2">
        <f t="shared" si="76"/>
        <v>0</v>
      </c>
      <c r="AB11" s="2">
        <f t="shared" si="6"/>
        <v>0</v>
      </c>
      <c r="AC11" s="2">
        <f t="shared" si="77"/>
        <v>0</v>
      </c>
      <c r="AD11" s="2">
        <f t="shared" si="7"/>
        <v>0</v>
      </c>
      <c r="AF11" s="5"/>
      <c r="AG11" s="5"/>
      <c r="AH11" s="5"/>
      <c r="AI11" s="5"/>
      <c r="AJ11" s="5"/>
      <c r="AK11" s="5"/>
      <c r="AL11" s="5"/>
      <c r="AM11" s="5"/>
      <c r="AN11" s="5">
        <v>5.5E-2</v>
      </c>
      <c r="AO11" s="5"/>
      <c r="AP11" s="2">
        <f t="shared" si="80"/>
        <v>0</v>
      </c>
      <c r="AQ11" s="2">
        <f t="shared" si="81"/>
        <v>0</v>
      </c>
      <c r="AR11" s="2">
        <f>+AQ11*(1-AP$4)</f>
        <v>0</v>
      </c>
      <c r="AS11" s="2">
        <f t="shared" si="82"/>
        <v>0</v>
      </c>
      <c r="AT11" s="2">
        <f t="shared" si="13"/>
        <v>0</v>
      </c>
      <c r="AU11" s="5"/>
      <c r="AV11" s="5">
        <v>0.05</v>
      </c>
      <c r="AW11" s="5"/>
      <c r="AX11" s="2">
        <f t="shared" si="83"/>
        <v>0</v>
      </c>
      <c r="AY11" s="2">
        <f t="shared" si="84"/>
        <v>0</v>
      </c>
      <c r="AZ11" s="2">
        <f t="shared" si="14"/>
        <v>0</v>
      </c>
      <c r="BA11" s="2">
        <f t="shared" si="85"/>
        <v>0</v>
      </c>
      <c r="BB11" s="2">
        <f t="shared" si="15"/>
        <v>0</v>
      </c>
      <c r="BK11" s="2"/>
      <c r="BL11" s="34">
        <f t="shared" si="86"/>
        <v>0.03</v>
      </c>
      <c r="BM11" s="5"/>
      <c r="BN11" s="2">
        <f t="shared" si="16"/>
        <v>0</v>
      </c>
      <c r="BO11" s="2">
        <f t="shared" si="143"/>
        <v>0</v>
      </c>
      <c r="BP11" s="2">
        <f t="shared" si="87"/>
        <v>0</v>
      </c>
      <c r="BQ11" s="2">
        <f t="shared" si="17"/>
        <v>0</v>
      </c>
      <c r="BR11" s="2">
        <f t="shared" si="88"/>
        <v>0</v>
      </c>
      <c r="BS11" s="81">
        <f t="shared" si="89"/>
        <v>0</v>
      </c>
      <c r="BT11" s="34">
        <v>0.03</v>
      </c>
      <c r="BU11" s="5"/>
      <c r="BV11" s="2">
        <f t="shared" si="90"/>
        <v>0</v>
      </c>
      <c r="BW11" s="2">
        <f t="shared" si="91"/>
        <v>0</v>
      </c>
      <c r="BX11" s="2">
        <f t="shared" si="92"/>
        <v>0</v>
      </c>
      <c r="BY11" s="2">
        <f t="shared" si="93"/>
        <v>0</v>
      </c>
      <c r="BZ11" s="2">
        <f t="shared" si="94"/>
        <v>0</v>
      </c>
      <c r="CB11" s="5">
        <v>3.5000000000000003E-2</v>
      </c>
      <c r="CC11" s="5"/>
      <c r="CD11" s="2">
        <f t="shared" si="95"/>
        <v>0</v>
      </c>
      <c r="CE11" s="2">
        <f t="shared" si="96"/>
        <v>0</v>
      </c>
      <c r="CF11" s="2">
        <f t="shared" si="97"/>
        <v>0</v>
      </c>
      <c r="CG11" s="2">
        <f t="shared" si="98"/>
        <v>0</v>
      </c>
      <c r="CH11" s="2">
        <f t="shared" si="99"/>
        <v>0</v>
      </c>
      <c r="CI11" s="2"/>
      <c r="DG11" s="2"/>
      <c r="DO11" s="2"/>
      <c r="DP11" s="34">
        <v>0.02</v>
      </c>
      <c r="DQ11" s="5">
        <v>1</v>
      </c>
      <c r="DR11" s="2">
        <f t="shared" si="117"/>
        <v>0</v>
      </c>
      <c r="DS11" s="2">
        <f t="shared" si="118"/>
        <v>0</v>
      </c>
      <c r="DT11" s="2">
        <f t="shared" si="119"/>
        <v>0</v>
      </c>
      <c r="DU11" s="2">
        <f t="shared" si="120"/>
        <v>0</v>
      </c>
      <c r="DV11" s="2">
        <f t="shared" si="121"/>
        <v>0</v>
      </c>
      <c r="DX11" s="5">
        <v>0.02</v>
      </c>
      <c r="DY11" s="5"/>
      <c r="DZ11" s="2">
        <f t="shared" si="122"/>
        <v>0</v>
      </c>
      <c r="EA11" s="2">
        <f t="shared" si="123"/>
        <v>0</v>
      </c>
      <c r="EB11" s="2">
        <f t="shared" si="124"/>
        <v>0</v>
      </c>
      <c r="EC11" s="2">
        <f t="shared" si="125"/>
        <v>0</v>
      </c>
      <c r="ED11" s="2">
        <f t="shared" si="51"/>
        <v>0</v>
      </c>
      <c r="EF11" s="5">
        <v>3.5000000000000003E-2</v>
      </c>
      <c r="EG11" s="5"/>
      <c r="EH11" s="2">
        <f t="shared" si="126"/>
        <v>0</v>
      </c>
      <c r="EI11" s="2">
        <f t="shared" si="127"/>
        <v>0</v>
      </c>
      <c r="EJ11" s="2">
        <f t="shared" si="128"/>
        <v>0</v>
      </c>
      <c r="EK11" s="2">
        <f t="shared" si="129"/>
        <v>0</v>
      </c>
      <c r="EL11" s="2">
        <f t="shared" si="54"/>
        <v>0</v>
      </c>
      <c r="EN11" s="5">
        <v>0.02</v>
      </c>
      <c r="EO11" s="5"/>
      <c r="EP11" s="2">
        <f t="shared" si="130"/>
        <v>0</v>
      </c>
      <c r="EQ11" s="2">
        <f t="shared" si="131"/>
        <v>0</v>
      </c>
      <c r="ER11" s="2">
        <f t="shared" si="132"/>
        <v>0</v>
      </c>
      <c r="ES11" s="2">
        <f t="shared" si="133"/>
        <v>0</v>
      </c>
      <c r="ET11" s="2">
        <f t="shared" si="57"/>
        <v>0</v>
      </c>
      <c r="EV11" s="5">
        <v>0.02</v>
      </c>
      <c r="EW11" s="5"/>
      <c r="EX11" s="2">
        <f t="shared" si="134"/>
        <v>0</v>
      </c>
      <c r="EY11" s="2">
        <f t="shared" si="135"/>
        <v>0</v>
      </c>
      <c r="EZ11" s="2">
        <f t="shared" si="136"/>
        <v>0</v>
      </c>
      <c r="FA11" s="2">
        <f t="shared" si="137"/>
        <v>0</v>
      </c>
      <c r="FB11" s="2">
        <f t="shared" si="138"/>
        <v>0</v>
      </c>
      <c r="FE11" s="54">
        <f t="shared" si="63"/>
        <v>0</v>
      </c>
      <c r="FF11" s="55">
        <f t="shared" si="64"/>
        <v>0</v>
      </c>
      <c r="FG11" s="53"/>
      <c r="FH11" s="56" t="str">
        <f t="shared" si="65"/>
        <v/>
      </c>
    </row>
    <row r="12" spans="1:165" ht="15.75" x14ac:dyDescent="0.25">
      <c r="A12">
        <f t="shared" si="0"/>
        <v>6</v>
      </c>
      <c r="B12">
        <f t="shared" si="139"/>
        <v>15</v>
      </c>
      <c r="C12" s="1">
        <f t="shared" si="66"/>
        <v>20</v>
      </c>
      <c r="D12" s="1">
        <f t="shared" si="67"/>
        <v>12</v>
      </c>
      <c r="E12" s="1">
        <f t="shared" si="68"/>
        <v>2024</v>
      </c>
      <c r="F12" s="3">
        <f t="shared" si="1"/>
        <v>45646</v>
      </c>
      <c r="G12" s="2">
        <f t="shared" si="2"/>
        <v>91</v>
      </c>
      <c r="H12" s="74">
        <v>0.05</v>
      </c>
      <c r="I12" s="5">
        <v>1</v>
      </c>
      <c r="J12" s="2">
        <f t="shared" si="69"/>
        <v>0</v>
      </c>
      <c r="K12" s="2">
        <f t="shared" si="70"/>
        <v>0</v>
      </c>
      <c r="L12" s="2">
        <f t="shared" si="71"/>
        <v>0</v>
      </c>
      <c r="M12" s="2">
        <f t="shared" si="140"/>
        <v>0</v>
      </c>
      <c r="N12" s="2">
        <f t="shared" si="141"/>
        <v>0</v>
      </c>
      <c r="P12" s="5">
        <v>0.04</v>
      </c>
      <c r="Q12" s="5"/>
      <c r="R12" s="2">
        <f t="shared" si="72"/>
        <v>0</v>
      </c>
      <c r="S12" s="2">
        <f t="shared" si="73"/>
        <v>0</v>
      </c>
      <c r="T12" s="2">
        <f t="shared" si="4"/>
        <v>0</v>
      </c>
      <c r="U12" s="2">
        <f t="shared" si="74"/>
        <v>0</v>
      </c>
      <c r="V12" s="2">
        <f t="shared" si="5"/>
        <v>0</v>
      </c>
      <c r="W12" s="5"/>
      <c r="X12" s="34">
        <v>0.05</v>
      </c>
      <c r="Y12" s="8">
        <v>1</v>
      </c>
      <c r="Z12" s="2">
        <f t="shared" si="75"/>
        <v>0</v>
      </c>
      <c r="AA12" s="2">
        <f t="shared" si="76"/>
        <v>0</v>
      </c>
      <c r="AB12" s="2">
        <f t="shared" si="6"/>
        <v>0</v>
      </c>
      <c r="AC12" s="2">
        <f t="shared" si="77"/>
        <v>0</v>
      </c>
      <c r="AD12" s="2">
        <f t="shared" si="7"/>
        <v>0</v>
      </c>
      <c r="AF12" s="5"/>
      <c r="AG12" s="5"/>
      <c r="AH12" s="5"/>
      <c r="AI12" s="5"/>
      <c r="AJ12" s="5"/>
      <c r="AK12" s="5"/>
      <c r="AL12" s="5"/>
      <c r="AM12" s="5"/>
      <c r="AN12" s="5">
        <v>5.5E-2</v>
      </c>
      <c r="AO12" s="5"/>
      <c r="AP12" s="2">
        <f t="shared" si="80"/>
        <v>0</v>
      </c>
      <c r="AQ12" s="2">
        <f t="shared" si="81"/>
        <v>0</v>
      </c>
      <c r="AR12" s="2">
        <f>+AQ12*(1-AP$4)</f>
        <v>0</v>
      </c>
      <c r="AS12" s="2">
        <f t="shared" si="82"/>
        <v>0</v>
      </c>
      <c r="AT12" s="2">
        <f t="shared" si="13"/>
        <v>0</v>
      </c>
      <c r="AU12" s="5"/>
      <c r="AV12" s="34">
        <v>0.05</v>
      </c>
      <c r="AW12" s="8">
        <v>0.5</v>
      </c>
      <c r="AX12" s="2">
        <f t="shared" si="83"/>
        <v>0</v>
      </c>
      <c r="AY12" s="2">
        <f t="shared" si="84"/>
        <v>0</v>
      </c>
      <c r="AZ12" s="2">
        <f t="shared" si="14"/>
        <v>0</v>
      </c>
      <c r="BA12" s="2">
        <f t="shared" si="85"/>
        <v>0</v>
      </c>
      <c r="BB12" s="2">
        <f t="shared" si="15"/>
        <v>0</v>
      </c>
      <c r="BK12" s="2"/>
      <c r="BL12" s="5">
        <v>3.5000000000000003E-2</v>
      </c>
      <c r="BM12" s="5"/>
      <c r="BN12" s="2">
        <f t="shared" si="16"/>
        <v>0</v>
      </c>
      <c r="BO12" s="2">
        <f t="shared" si="143"/>
        <v>0</v>
      </c>
      <c r="BP12" s="2">
        <f t="shared" si="87"/>
        <v>0</v>
      </c>
      <c r="BQ12" s="2">
        <f t="shared" si="17"/>
        <v>0</v>
      </c>
      <c r="BR12" s="2">
        <f t="shared" si="88"/>
        <v>0</v>
      </c>
      <c r="BS12" s="81">
        <f t="shared" si="89"/>
        <v>0</v>
      </c>
      <c r="BT12" s="5">
        <v>0.04</v>
      </c>
      <c r="BU12" s="5"/>
      <c r="BV12" s="2">
        <f t="shared" si="90"/>
        <v>0</v>
      </c>
      <c r="BW12" s="2">
        <f t="shared" si="91"/>
        <v>0</v>
      </c>
      <c r="BX12" s="2">
        <f t="shared" si="92"/>
        <v>0</v>
      </c>
      <c r="BY12" s="2">
        <f t="shared" si="93"/>
        <v>0</v>
      </c>
      <c r="BZ12" s="2">
        <f t="shared" si="94"/>
        <v>0</v>
      </c>
      <c r="CB12" s="5">
        <v>3.5000000000000003E-2</v>
      </c>
      <c r="CC12" s="5"/>
      <c r="CD12" s="2">
        <f t="shared" si="95"/>
        <v>0</v>
      </c>
      <c r="CE12" s="2">
        <f t="shared" si="96"/>
        <v>0</v>
      </c>
      <c r="CF12" s="2">
        <f t="shared" si="97"/>
        <v>0</v>
      </c>
      <c r="CG12" s="2">
        <f t="shared" si="98"/>
        <v>0</v>
      </c>
      <c r="CH12" s="2">
        <f t="shared" si="99"/>
        <v>0</v>
      </c>
      <c r="CI12" s="2"/>
      <c r="DG12" s="2"/>
      <c r="DO12" s="2"/>
      <c r="DX12" s="34">
        <v>0.02</v>
      </c>
      <c r="DY12" s="5">
        <v>1</v>
      </c>
      <c r="DZ12" s="2">
        <f t="shared" si="122"/>
        <v>0</v>
      </c>
      <c r="EA12" s="2">
        <f t="shared" si="123"/>
        <v>0</v>
      </c>
      <c r="EB12" s="2">
        <f t="shared" si="124"/>
        <v>0</v>
      </c>
      <c r="EC12" s="2">
        <f t="shared" si="125"/>
        <v>0</v>
      </c>
      <c r="ED12" s="2">
        <f t="shared" si="51"/>
        <v>0</v>
      </c>
      <c r="EF12" s="34">
        <v>3.5000000000000003E-2</v>
      </c>
      <c r="EG12" s="5"/>
      <c r="EH12" s="2">
        <f t="shared" si="126"/>
        <v>0</v>
      </c>
      <c r="EI12" s="2">
        <f t="shared" si="127"/>
        <v>0</v>
      </c>
      <c r="EJ12" s="2">
        <f t="shared" si="128"/>
        <v>0</v>
      </c>
      <c r="EK12" s="2">
        <f t="shared" si="129"/>
        <v>0</v>
      </c>
      <c r="EL12" s="2">
        <f t="shared" si="54"/>
        <v>0</v>
      </c>
      <c r="EN12" s="34">
        <v>0.02</v>
      </c>
      <c r="EO12" s="5"/>
      <c r="EP12" s="2">
        <f t="shared" si="130"/>
        <v>0</v>
      </c>
      <c r="EQ12" s="2">
        <f t="shared" si="131"/>
        <v>0</v>
      </c>
      <c r="ER12" s="2">
        <f t="shared" si="132"/>
        <v>0</v>
      </c>
      <c r="ES12" s="2">
        <f t="shared" si="133"/>
        <v>0</v>
      </c>
      <c r="ET12" s="2">
        <f t="shared" si="57"/>
        <v>0</v>
      </c>
      <c r="EV12" s="5">
        <v>0.02</v>
      </c>
      <c r="EW12" s="5"/>
      <c r="EX12" s="2">
        <f t="shared" si="134"/>
        <v>0</v>
      </c>
      <c r="EY12" s="2">
        <f t="shared" si="135"/>
        <v>0</v>
      </c>
      <c r="EZ12" s="2">
        <f t="shared" si="136"/>
        <v>0</v>
      </c>
      <c r="FA12" s="2">
        <f t="shared" si="137"/>
        <v>0</v>
      </c>
      <c r="FB12" s="2">
        <f t="shared" si="138"/>
        <v>0</v>
      </c>
      <c r="FE12" s="54">
        <f t="shared" si="63"/>
        <v>0</v>
      </c>
      <c r="FF12" s="55">
        <f t="shared" si="64"/>
        <v>0</v>
      </c>
      <c r="FG12" s="53"/>
      <c r="FH12" s="56" t="str">
        <f t="shared" si="65"/>
        <v/>
      </c>
    </row>
    <row r="13" spans="1:165" ht="15.75" x14ac:dyDescent="0.25">
      <c r="A13">
        <f t="shared" si="0"/>
        <v>5</v>
      </c>
      <c r="B13">
        <f t="shared" si="139"/>
        <v>18</v>
      </c>
      <c r="C13" s="1">
        <f t="shared" si="66"/>
        <v>20</v>
      </c>
      <c r="D13" s="1">
        <f t="shared" si="67"/>
        <v>3</v>
      </c>
      <c r="E13" s="1">
        <f t="shared" si="68"/>
        <v>2025</v>
      </c>
      <c r="F13" s="3">
        <f t="shared" si="1"/>
        <v>45736</v>
      </c>
      <c r="G13" s="2">
        <f t="shared" si="2"/>
        <v>90</v>
      </c>
      <c r="H13"/>
      <c r="P13" s="5">
        <v>0.04</v>
      </c>
      <c r="Q13" s="5"/>
      <c r="R13" s="2">
        <f t="shared" si="72"/>
        <v>0</v>
      </c>
      <c r="S13" s="2">
        <f t="shared" si="73"/>
        <v>0</v>
      </c>
      <c r="T13" s="2">
        <f t="shared" si="4"/>
        <v>0</v>
      </c>
      <c r="U13" s="2">
        <f t="shared" si="74"/>
        <v>0</v>
      </c>
      <c r="V13" s="2">
        <f t="shared" si="5"/>
        <v>0</v>
      </c>
      <c r="W13" s="5"/>
      <c r="X13"/>
      <c r="AF13" s="5"/>
      <c r="AG13" s="5"/>
      <c r="AH13" s="5"/>
      <c r="AI13" s="5"/>
      <c r="AJ13" s="5"/>
      <c r="AK13" s="5"/>
      <c r="AL13" s="5"/>
      <c r="AM13" s="5"/>
      <c r="AN13" s="5">
        <v>5.5E-2</v>
      </c>
      <c r="AO13" s="5"/>
      <c r="AP13" s="2">
        <f t="shared" si="80"/>
        <v>0</v>
      </c>
      <c r="AQ13" s="2">
        <f t="shared" si="81"/>
        <v>0</v>
      </c>
      <c r="AR13" s="2">
        <f>+AQ13*(1-AP$4)</f>
        <v>0</v>
      </c>
      <c r="AS13" s="2">
        <f t="shared" si="82"/>
        <v>0</v>
      </c>
      <c r="AT13" s="2">
        <f t="shared" si="13"/>
        <v>0</v>
      </c>
      <c r="AU13" s="5"/>
      <c r="AV13" s="5">
        <v>5.2499999999999998E-2</v>
      </c>
      <c r="AW13" s="5"/>
      <c r="AX13" s="2">
        <f t="shared" si="83"/>
        <v>0</v>
      </c>
      <c r="AY13" s="2">
        <f t="shared" si="84"/>
        <v>0</v>
      </c>
      <c r="AZ13" s="2">
        <f>+AY13*(1-AX$4)</f>
        <v>0</v>
      </c>
      <c r="BA13" s="2">
        <f t="shared" si="85"/>
        <v>0</v>
      </c>
      <c r="BB13" s="2">
        <f t="shared" si="15"/>
        <v>0</v>
      </c>
      <c r="BK13" s="60"/>
      <c r="BL13" s="5">
        <f t="shared" si="86"/>
        <v>3.5000000000000003E-2</v>
      </c>
      <c r="BM13" s="5"/>
      <c r="BN13" s="2">
        <f t="shared" si="16"/>
        <v>0</v>
      </c>
      <c r="BO13" s="2">
        <f t="shared" si="143"/>
        <v>0</v>
      </c>
      <c r="BP13" s="2">
        <f t="shared" si="87"/>
        <v>0</v>
      </c>
      <c r="BQ13" s="2">
        <f t="shared" si="17"/>
        <v>0</v>
      </c>
      <c r="BR13" s="2">
        <f t="shared" si="88"/>
        <v>0</v>
      </c>
      <c r="BS13" s="81">
        <f t="shared" si="89"/>
        <v>0</v>
      </c>
      <c r="BT13" s="5">
        <v>0.04</v>
      </c>
      <c r="BU13" s="5"/>
      <c r="BV13" s="2">
        <f t="shared" si="90"/>
        <v>0</v>
      </c>
      <c r="BW13" s="2">
        <f t="shared" si="91"/>
        <v>0</v>
      </c>
      <c r="BX13" s="2">
        <f t="shared" si="92"/>
        <v>0</v>
      </c>
      <c r="BY13" s="2">
        <f t="shared" si="93"/>
        <v>0</v>
      </c>
      <c r="BZ13" s="2">
        <f t="shared" si="94"/>
        <v>0</v>
      </c>
      <c r="CB13" s="34">
        <v>3.5000000000000003E-2</v>
      </c>
      <c r="CC13" s="5"/>
      <c r="CD13" s="2">
        <f t="shared" si="95"/>
        <v>0</v>
      </c>
      <c r="CE13" s="2">
        <f t="shared" si="96"/>
        <v>0</v>
      </c>
      <c r="CF13" s="2">
        <f t="shared" si="97"/>
        <v>0</v>
      </c>
      <c r="CG13" s="2">
        <f t="shared" si="98"/>
        <v>0</v>
      </c>
      <c r="CH13" s="2">
        <f t="shared" si="99"/>
        <v>0</v>
      </c>
      <c r="CI13" s="2"/>
      <c r="DG13" s="2"/>
      <c r="DO13" s="2"/>
      <c r="EF13" s="5">
        <v>0.04</v>
      </c>
      <c r="EG13" s="5"/>
      <c r="EH13" s="2">
        <f t="shared" si="126"/>
        <v>0</v>
      </c>
      <c r="EI13" s="2">
        <f t="shared" si="127"/>
        <v>0</v>
      </c>
      <c r="EJ13" s="2">
        <f t="shared" si="128"/>
        <v>0</v>
      </c>
      <c r="EK13" s="2">
        <f t="shared" si="129"/>
        <v>0</v>
      </c>
      <c r="EL13" s="2">
        <f t="shared" si="54"/>
        <v>0</v>
      </c>
      <c r="EN13" s="5">
        <v>0.03</v>
      </c>
      <c r="EO13" s="5"/>
      <c r="EP13" s="2">
        <f t="shared" si="130"/>
        <v>0</v>
      </c>
      <c r="EQ13" s="2">
        <f t="shared" si="131"/>
        <v>0</v>
      </c>
      <c r="ER13" s="2">
        <f t="shared" si="132"/>
        <v>0</v>
      </c>
      <c r="ES13" s="2">
        <f t="shared" si="133"/>
        <v>0</v>
      </c>
      <c r="ET13" s="2">
        <f t="shared" si="57"/>
        <v>0</v>
      </c>
      <c r="EV13" s="34">
        <v>0.02</v>
      </c>
      <c r="EW13" s="5"/>
      <c r="EX13" s="2">
        <f t="shared" si="134"/>
        <v>0</v>
      </c>
      <c r="EY13" s="2">
        <f t="shared" si="135"/>
        <v>0</v>
      </c>
      <c r="EZ13" s="2">
        <f t="shared" si="136"/>
        <v>0</v>
      </c>
      <c r="FA13" s="2">
        <f t="shared" si="137"/>
        <v>0</v>
      </c>
      <c r="FB13" s="2">
        <f t="shared" si="138"/>
        <v>0</v>
      </c>
      <c r="FE13" s="54">
        <f t="shared" si="63"/>
        <v>0</v>
      </c>
      <c r="FF13" s="55">
        <f t="shared" si="64"/>
        <v>0</v>
      </c>
      <c r="FG13" s="53"/>
      <c r="FH13" s="56" t="str">
        <f t="shared" si="65"/>
        <v/>
      </c>
    </row>
    <row r="14" spans="1:165" ht="15.75" x14ac:dyDescent="0.25">
      <c r="A14">
        <f t="shared" si="0"/>
        <v>6</v>
      </c>
      <c r="B14">
        <f t="shared" si="139"/>
        <v>21</v>
      </c>
      <c r="C14" s="1">
        <f t="shared" si="66"/>
        <v>20</v>
      </c>
      <c r="D14" s="1">
        <f t="shared" si="67"/>
        <v>6</v>
      </c>
      <c r="E14" s="1">
        <f t="shared" si="68"/>
        <v>2025</v>
      </c>
      <c r="F14" s="3">
        <f t="shared" si="1"/>
        <v>45828</v>
      </c>
      <c r="G14" s="2">
        <f t="shared" si="2"/>
        <v>92</v>
      </c>
      <c r="H14"/>
      <c r="P14" s="5">
        <v>0.04</v>
      </c>
      <c r="Q14" s="5"/>
      <c r="R14" s="2">
        <f t="shared" si="72"/>
        <v>0</v>
      </c>
      <c r="S14" s="2">
        <f t="shared" si="73"/>
        <v>0</v>
      </c>
      <c r="T14" s="2">
        <f t="shared" si="4"/>
        <v>0</v>
      </c>
      <c r="U14" s="2">
        <f t="shared" si="74"/>
        <v>0</v>
      </c>
      <c r="V14" s="2">
        <f t="shared" si="5"/>
        <v>0</v>
      </c>
      <c r="W14" s="5"/>
      <c r="X14"/>
      <c r="AF14" s="5"/>
      <c r="AG14" s="5"/>
      <c r="AH14" s="5"/>
      <c r="AI14" s="5"/>
      <c r="AJ14" s="5"/>
      <c r="AK14" s="5"/>
      <c r="AL14" s="5"/>
      <c r="AM14" s="5"/>
      <c r="AN14" s="34">
        <v>5.5E-2</v>
      </c>
      <c r="AO14" s="8">
        <v>1</v>
      </c>
      <c r="AP14" s="2">
        <f t="shared" si="80"/>
        <v>0</v>
      </c>
      <c r="AQ14" s="2">
        <f t="shared" si="81"/>
        <v>0</v>
      </c>
      <c r="AR14" s="2">
        <f>+AQ14*(1-AP$4)</f>
        <v>0</v>
      </c>
      <c r="AS14" s="2">
        <f t="shared" si="82"/>
        <v>0</v>
      </c>
      <c r="AT14" s="2">
        <f t="shared" si="13"/>
        <v>0</v>
      </c>
      <c r="AU14" s="5"/>
      <c r="AV14" s="5">
        <v>5.2499999999999998E-2</v>
      </c>
      <c r="AW14" s="5"/>
      <c r="AX14" s="2">
        <f t="shared" si="83"/>
        <v>0</v>
      </c>
      <c r="AY14" s="2">
        <f t="shared" si="84"/>
        <v>0</v>
      </c>
      <c r="AZ14" s="2">
        <f>+AY14*(1-AX$4)</f>
        <v>0</v>
      </c>
      <c r="BA14" s="2">
        <f t="shared" si="85"/>
        <v>0</v>
      </c>
      <c r="BB14" s="2">
        <f t="shared" si="15"/>
        <v>0</v>
      </c>
      <c r="BK14" s="2"/>
      <c r="BL14" s="5">
        <f t="shared" si="86"/>
        <v>3.5000000000000003E-2</v>
      </c>
      <c r="BM14" s="5"/>
      <c r="BN14" s="2">
        <f t="shared" si="16"/>
        <v>0</v>
      </c>
      <c r="BO14" s="2">
        <f t="shared" si="143"/>
        <v>0</v>
      </c>
      <c r="BP14" s="2">
        <f t="shared" si="87"/>
        <v>0</v>
      </c>
      <c r="BQ14" s="2">
        <f t="shared" si="17"/>
        <v>0</v>
      </c>
      <c r="BR14" s="2">
        <f t="shared" si="88"/>
        <v>0</v>
      </c>
      <c r="BS14" s="81">
        <f t="shared" si="89"/>
        <v>0</v>
      </c>
      <c r="BT14" s="5">
        <v>0.04</v>
      </c>
      <c r="BU14" s="5"/>
      <c r="BV14" s="2">
        <f t="shared" si="90"/>
        <v>0</v>
      </c>
      <c r="BW14" s="2">
        <f t="shared" si="91"/>
        <v>0</v>
      </c>
      <c r="BX14" s="2">
        <f t="shared" si="92"/>
        <v>0</v>
      </c>
      <c r="BY14" s="2">
        <f t="shared" si="93"/>
        <v>0</v>
      </c>
      <c r="BZ14" s="2">
        <f t="shared" si="94"/>
        <v>0</v>
      </c>
      <c r="CB14" s="5">
        <v>0.04</v>
      </c>
      <c r="CC14" s="5"/>
      <c r="CD14" s="2">
        <f t="shared" si="95"/>
        <v>0</v>
      </c>
      <c r="CE14" s="2">
        <f t="shared" si="96"/>
        <v>0</v>
      </c>
      <c r="CF14" s="2">
        <f t="shared" si="97"/>
        <v>0</v>
      </c>
      <c r="CG14" s="2">
        <f t="shared" si="98"/>
        <v>0</v>
      </c>
      <c r="CH14" s="2">
        <f t="shared" si="99"/>
        <v>0</v>
      </c>
      <c r="CI14" s="2"/>
      <c r="DG14" s="2"/>
      <c r="DO14" s="2"/>
      <c r="EF14" s="5">
        <v>0.04</v>
      </c>
      <c r="EG14" s="5"/>
      <c r="EH14" s="2">
        <f t="shared" si="126"/>
        <v>0</v>
      </c>
      <c r="EI14" s="2">
        <f t="shared" si="127"/>
        <v>0</v>
      </c>
      <c r="EJ14" s="2">
        <f t="shared" si="128"/>
        <v>0</v>
      </c>
      <c r="EK14" s="2">
        <f t="shared" si="129"/>
        <v>0</v>
      </c>
      <c r="EL14" s="2">
        <f t="shared" si="54"/>
        <v>0</v>
      </c>
      <c r="EN14" s="5">
        <v>0.03</v>
      </c>
      <c r="EO14" s="5"/>
      <c r="EP14" s="2">
        <f t="shared" si="130"/>
        <v>0</v>
      </c>
      <c r="EQ14" s="2">
        <f t="shared" si="131"/>
        <v>0</v>
      </c>
      <c r="ER14" s="2">
        <f t="shared" si="132"/>
        <v>0</v>
      </c>
      <c r="ES14" s="2">
        <f t="shared" si="133"/>
        <v>0</v>
      </c>
      <c r="ET14" s="2">
        <f t="shared" si="57"/>
        <v>0</v>
      </c>
      <c r="EV14" s="5">
        <v>0.03</v>
      </c>
      <c r="EW14" s="5"/>
      <c r="EX14" s="2">
        <f t="shared" si="134"/>
        <v>0</v>
      </c>
      <c r="EY14" s="2">
        <f t="shared" si="135"/>
        <v>0</v>
      </c>
      <c r="EZ14" s="2">
        <f t="shared" si="136"/>
        <v>0</v>
      </c>
      <c r="FA14" s="2">
        <f t="shared" si="137"/>
        <v>0</v>
      </c>
      <c r="FB14" s="2">
        <f t="shared" si="138"/>
        <v>0</v>
      </c>
      <c r="FE14" s="54">
        <f t="shared" si="63"/>
        <v>0</v>
      </c>
      <c r="FF14" s="55">
        <f t="shared" si="64"/>
        <v>0</v>
      </c>
      <c r="FG14" s="53"/>
      <c r="FH14" s="56" t="str">
        <f t="shared" si="65"/>
        <v/>
      </c>
    </row>
    <row r="15" spans="1:165" ht="15.75" x14ac:dyDescent="0.25">
      <c r="A15">
        <f t="shared" si="0"/>
        <v>7</v>
      </c>
      <c r="B15">
        <f t="shared" si="139"/>
        <v>24</v>
      </c>
      <c r="C15" s="1">
        <f t="shared" si="66"/>
        <v>22</v>
      </c>
      <c r="D15" s="1">
        <f t="shared" si="67"/>
        <v>9</v>
      </c>
      <c r="E15" s="1">
        <f t="shared" si="68"/>
        <v>2025</v>
      </c>
      <c r="F15" s="3">
        <f t="shared" si="1"/>
        <v>45922</v>
      </c>
      <c r="G15" s="2">
        <f t="shared" si="2"/>
        <v>94</v>
      </c>
      <c r="H15"/>
      <c r="P15" s="5">
        <v>0.04</v>
      </c>
      <c r="Q15" s="5"/>
      <c r="R15" s="2">
        <f t="shared" si="72"/>
        <v>0</v>
      </c>
      <c r="S15" s="2">
        <f t="shared" si="73"/>
        <v>0</v>
      </c>
      <c r="T15" s="2">
        <f t="shared" si="4"/>
        <v>0</v>
      </c>
      <c r="U15" s="2">
        <f t="shared" si="74"/>
        <v>0</v>
      </c>
      <c r="V15" s="2">
        <f t="shared" si="5"/>
        <v>0</v>
      </c>
      <c r="W15" s="5"/>
      <c r="X15"/>
      <c r="AF15" s="5"/>
      <c r="AG15" s="5"/>
      <c r="AH15" s="5"/>
      <c r="AI15" s="5"/>
      <c r="AJ15" s="5"/>
      <c r="AK15" s="5"/>
      <c r="AL15" s="5"/>
      <c r="AM15" s="5"/>
      <c r="AU15" s="5"/>
      <c r="AV15" s="5">
        <v>5.2499999999999998E-2</v>
      </c>
      <c r="AW15" s="5"/>
      <c r="AX15" s="2">
        <f t="shared" si="83"/>
        <v>0</v>
      </c>
      <c r="AY15" s="2">
        <f t="shared" si="84"/>
        <v>0</v>
      </c>
      <c r="AZ15" s="2">
        <f>+AY15*(1-AX$4)</f>
        <v>0</v>
      </c>
      <c r="BA15" s="2">
        <f t="shared" si="85"/>
        <v>0</v>
      </c>
      <c r="BB15" s="2">
        <f t="shared" si="15"/>
        <v>0</v>
      </c>
      <c r="BK15" s="2"/>
      <c r="BL15" s="34">
        <f t="shared" si="86"/>
        <v>3.5000000000000003E-2</v>
      </c>
      <c r="BM15" s="5"/>
      <c r="BN15" s="2">
        <f t="shared" si="16"/>
        <v>0</v>
      </c>
      <c r="BO15" s="2">
        <f t="shared" si="143"/>
        <v>0</v>
      </c>
      <c r="BP15" s="2">
        <f t="shared" si="87"/>
        <v>0</v>
      </c>
      <c r="BQ15" s="2">
        <f t="shared" si="17"/>
        <v>0</v>
      </c>
      <c r="BR15" s="2">
        <f t="shared" si="88"/>
        <v>0</v>
      </c>
      <c r="BS15" s="81">
        <f t="shared" si="89"/>
        <v>0</v>
      </c>
      <c r="BT15" s="5">
        <v>0.04</v>
      </c>
      <c r="BU15" s="5"/>
      <c r="BV15" s="2">
        <f t="shared" si="90"/>
        <v>0</v>
      </c>
      <c r="BW15" s="2">
        <f t="shared" si="91"/>
        <v>0</v>
      </c>
      <c r="BX15" s="2">
        <f t="shared" si="92"/>
        <v>0</v>
      </c>
      <c r="BY15" s="2">
        <f t="shared" si="93"/>
        <v>0</v>
      </c>
      <c r="BZ15" s="2">
        <f t="shared" si="94"/>
        <v>0</v>
      </c>
      <c r="CA15" s="2"/>
      <c r="CB15" s="5">
        <v>0.04</v>
      </c>
      <c r="CC15" s="5"/>
      <c r="CD15" s="2">
        <f t="shared" si="95"/>
        <v>0</v>
      </c>
      <c r="CE15" s="2">
        <f t="shared" si="96"/>
        <v>0</v>
      </c>
      <c r="CF15" s="2">
        <f t="shared" si="97"/>
        <v>0</v>
      </c>
      <c r="CG15" s="2">
        <f t="shared" si="98"/>
        <v>0</v>
      </c>
      <c r="CH15" s="2">
        <f t="shared" si="99"/>
        <v>0</v>
      </c>
      <c r="CI15" s="2"/>
      <c r="DG15" s="2"/>
      <c r="DO15" s="2"/>
      <c r="EF15" s="5">
        <v>0.04</v>
      </c>
      <c r="EG15" s="5"/>
      <c r="EH15" s="2">
        <f t="shared" si="126"/>
        <v>0</v>
      </c>
      <c r="EI15" s="2">
        <f t="shared" si="127"/>
        <v>0</v>
      </c>
      <c r="EJ15" s="2">
        <f t="shared" si="128"/>
        <v>0</v>
      </c>
      <c r="EK15" s="2">
        <f t="shared" si="129"/>
        <v>0</v>
      </c>
      <c r="EL15" s="2">
        <f t="shared" si="54"/>
        <v>0</v>
      </c>
      <c r="EN15" s="5">
        <v>0.03</v>
      </c>
      <c r="EO15" s="5"/>
      <c r="EP15" s="2">
        <f t="shared" si="130"/>
        <v>0</v>
      </c>
      <c r="EQ15" s="2">
        <f t="shared" si="131"/>
        <v>0</v>
      </c>
      <c r="ER15" s="2">
        <f t="shared" si="132"/>
        <v>0</v>
      </c>
      <c r="ES15" s="2">
        <f t="shared" si="133"/>
        <v>0</v>
      </c>
      <c r="ET15" s="2">
        <f t="shared" si="57"/>
        <v>0</v>
      </c>
      <c r="EV15" s="5">
        <v>0.03</v>
      </c>
      <c r="EW15" s="5"/>
      <c r="EX15" s="2">
        <f t="shared" si="134"/>
        <v>0</v>
      </c>
      <c r="EY15" s="2">
        <f t="shared" si="135"/>
        <v>0</v>
      </c>
      <c r="EZ15" s="2">
        <f t="shared" si="136"/>
        <v>0</v>
      </c>
      <c r="FA15" s="2">
        <f t="shared" si="137"/>
        <v>0</v>
      </c>
      <c r="FB15" s="2">
        <f t="shared" si="138"/>
        <v>0</v>
      </c>
      <c r="FE15" s="54">
        <f t="shared" si="63"/>
        <v>0</v>
      </c>
      <c r="FF15" s="55">
        <f t="shared" si="64"/>
        <v>0</v>
      </c>
      <c r="FG15" s="53"/>
      <c r="FH15" s="56" t="str">
        <f t="shared" si="65"/>
        <v/>
      </c>
    </row>
    <row r="16" spans="1:165" ht="15.75" x14ac:dyDescent="0.25">
      <c r="A16">
        <f t="shared" si="0"/>
        <v>7</v>
      </c>
      <c r="B16">
        <f t="shared" si="139"/>
        <v>27</v>
      </c>
      <c r="C16" s="1">
        <f t="shared" si="66"/>
        <v>22</v>
      </c>
      <c r="D16" s="1">
        <f t="shared" si="67"/>
        <v>12</v>
      </c>
      <c r="E16" s="1">
        <f t="shared" si="68"/>
        <v>2025</v>
      </c>
      <c r="F16" s="3">
        <f t="shared" si="1"/>
        <v>46013</v>
      </c>
      <c r="G16" s="2">
        <f t="shared" si="2"/>
        <v>91</v>
      </c>
      <c r="H16"/>
      <c r="P16" s="5">
        <v>0.04</v>
      </c>
      <c r="Q16" s="8"/>
      <c r="R16" s="2">
        <f t="shared" si="72"/>
        <v>0</v>
      </c>
      <c r="S16" s="2">
        <f t="shared" si="73"/>
        <v>0</v>
      </c>
      <c r="T16" s="2">
        <f t="shared" si="4"/>
        <v>0</v>
      </c>
      <c r="U16" s="2">
        <f t="shared" si="74"/>
        <v>0</v>
      </c>
      <c r="V16" s="2">
        <f t="shared" si="5"/>
        <v>0</v>
      </c>
      <c r="W16" s="5"/>
      <c r="X16"/>
      <c r="AF16" s="5"/>
      <c r="AG16" s="5"/>
      <c r="AH16" s="5"/>
      <c r="AI16" s="5"/>
      <c r="AJ16" s="5"/>
      <c r="AK16" s="5"/>
      <c r="AL16" s="5"/>
      <c r="AM16" s="5"/>
      <c r="AU16" s="5"/>
      <c r="AV16" s="34">
        <v>5.2499999999999998E-2</v>
      </c>
      <c r="AW16" s="8">
        <v>1</v>
      </c>
      <c r="AX16" s="2">
        <f t="shared" si="83"/>
        <v>0</v>
      </c>
      <c r="AY16" s="2">
        <f t="shared" si="84"/>
        <v>0</v>
      </c>
      <c r="AZ16" s="2">
        <f>+AY16*(1-AX$4)</f>
        <v>0</v>
      </c>
      <c r="BA16" s="2">
        <f t="shared" si="85"/>
        <v>0</v>
      </c>
      <c r="BB16" s="2">
        <f t="shared" si="15"/>
        <v>0</v>
      </c>
      <c r="BK16" s="2"/>
      <c r="BL16" s="5">
        <v>0.04</v>
      </c>
      <c r="BM16" s="5"/>
      <c r="BN16" s="2">
        <f t="shared" si="16"/>
        <v>0</v>
      </c>
      <c r="BO16" s="2">
        <f t="shared" si="143"/>
        <v>0</v>
      </c>
      <c r="BP16" s="2">
        <f t="shared" si="87"/>
        <v>0</v>
      </c>
      <c r="BQ16" s="2">
        <f t="shared" si="17"/>
        <v>0</v>
      </c>
      <c r="BR16" s="2">
        <f t="shared" si="88"/>
        <v>0</v>
      </c>
      <c r="BS16" s="81">
        <f t="shared" si="89"/>
        <v>0</v>
      </c>
      <c r="BT16" s="5">
        <v>0.04</v>
      </c>
      <c r="BU16" s="5"/>
      <c r="BV16" s="2">
        <f t="shared" si="90"/>
        <v>0</v>
      </c>
      <c r="BW16" s="2">
        <f t="shared" si="91"/>
        <v>0</v>
      </c>
      <c r="BX16" s="2">
        <f t="shared" si="92"/>
        <v>0</v>
      </c>
      <c r="BY16" s="2">
        <f t="shared" si="93"/>
        <v>0</v>
      </c>
      <c r="BZ16" s="2">
        <f t="shared" si="94"/>
        <v>0</v>
      </c>
      <c r="CB16" s="5">
        <v>0.04</v>
      </c>
      <c r="CC16" s="5"/>
      <c r="CD16" s="2">
        <f t="shared" si="95"/>
        <v>0</v>
      </c>
      <c r="CE16" s="2">
        <f t="shared" si="96"/>
        <v>0</v>
      </c>
      <c r="CF16" s="2">
        <f t="shared" si="97"/>
        <v>0</v>
      </c>
      <c r="CG16" s="2">
        <f t="shared" si="98"/>
        <v>0</v>
      </c>
      <c r="CH16" s="2">
        <f t="shared" si="99"/>
        <v>0</v>
      </c>
      <c r="DG16" s="2"/>
      <c r="DO16" s="2"/>
      <c r="EF16" s="34">
        <v>0.04</v>
      </c>
      <c r="EG16" s="5"/>
      <c r="EH16" s="2">
        <f t="shared" si="126"/>
        <v>0</v>
      </c>
      <c r="EI16" s="2">
        <f t="shared" si="127"/>
        <v>0</v>
      </c>
      <c r="EJ16" s="2">
        <f t="shared" si="128"/>
        <v>0</v>
      </c>
      <c r="EK16" s="2">
        <f t="shared" si="129"/>
        <v>0</v>
      </c>
      <c r="EL16" s="2">
        <f t="shared" si="54"/>
        <v>0</v>
      </c>
      <c r="EN16" s="5">
        <v>0.03</v>
      </c>
      <c r="EO16" s="8">
        <v>0.5</v>
      </c>
      <c r="EP16" s="2">
        <f t="shared" si="130"/>
        <v>0</v>
      </c>
      <c r="EQ16" s="2">
        <f t="shared" si="131"/>
        <v>0</v>
      </c>
      <c r="ER16" s="2">
        <f t="shared" si="132"/>
        <v>0</v>
      </c>
      <c r="ES16" s="2">
        <f t="shared" si="133"/>
        <v>0</v>
      </c>
      <c r="ET16" s="2">
        <f t="shared" si="57"/>
        <v>0</v>
      </c>
      <c r="EV16" s="5">
        <v>0.03</v>
      </c>
      <c r="EW16" s="8"/>
      <c r="EX16" s="2">
        <f t="shared" si="134"/>
        <v>0</v>
      </c>
      <c r="EY16" s="2">
        <f t="shared" si="135"/>
        <v>0</v>
      </c>
      <c r="EZ16" s="2">
        <f t="shared" si="136"/>
        <v>0</v>
      </c>
      <c r="FA16" s="2">
        <f t="shared" si="137"/>
        <v>0</v>
      </c>
      <c r="FB16" s="2">
        <f t="shared" si="138"/>
        <v>0</v>
      </c>
      <c r="FE16" s="54">
        <f t="shared" ref="FE16:FE25" si="144">+J16+Z16+AH16+BN16+BV16+CD16+CL16+R16+AP16+AX16+CT16+DB16+DJ16+DR16+DZ16+EP16+EX16+EH16</f>
        <v>0</v>
      </c>
      <c r="FF16" s="55">
        <f t="shared" ref="FF16:FF25" si="145">+L16+AB16+AJ16+BP16+BX16+CF16+CN16+T16+AR16+AZ16+CV16+DD16+DL16+DT16+EB16+ER16+EZ16+EJ16</f>
        <v>0</v>
      </c>
      <c r="FG16" s="53"/>
      <c r="FH16" s="56" t="str">
        <f t="shared" si="65"/>
        <v/>
      </c>
    </row>
    <row r="17" spans="1:164" ht="15.75" x14ac:dyDescent="0.25">
      <c r="A17">
        <f t="shared" si="0"/>
        <v>6</v>
      </c>
      <c r="B17">
        <f t="shared" si="139"/>
        <v>30</v>
      </c>
      <c r="C17" s="1">
        <f t="shared" si="66"/>
        <v>20</v>
      </c>
      <c r="D17" s="1">
        <f t="shared" si="67"/>
        <v>3</v>
      </c>
      <c r="E17" s="1">
        <f t="shared" si="68"/>
        <v>2026</v>
      </c>
      <c r="F17" s="3">
        <f t="shared" si="1"/>
        <v>46101</v>
      </c>
      <c r="G17" s="2">
        <f t="shared" si="2"/>
        <v>88</v>
      </c>
      <c r="H17"/>
      <c r="P17" s="5">
        <v>0.04</v>
      </c>
      <c r="Q17" s="8"/>
      <c r="R17" s="2">
        <f t="shared" si="72"/>
        <v>0</v>
      </c>
      <c r="S17" s="2">
        <f t="shared" si="73"/>
        <v>0</v>
      </c>
      <c r="T17" s="2">
        <f t="shared" si="4"/>
        <v>0</v>
      </c>
      <c r="U17" s="2">
        <f t="shared" si="74"/>
        <v>0</v>
      </c>
      <c r="V17" s="2">
        <f t="shared" si="5"/>
        <v>0</v>
      </c>
      <c r="W17" s="5"/>
      <c r="X17"/>
      <c r="AF17" s="5"/>
      <c r="AG17" s="5"/>
      <c r="AH17" s="5"/>
      <c r="AI17" s="5"/>
      <c r="AJ17" s="5"/>
      <c r="AK17" s="5"/>
      <c r="AL17" s="5"/>
      <c r="AM17" s="5"/>
      <c r="AU17" s="5"/>
      <c r="BL17" s="5">
        <f t="shared" si="86"/>
        <v>0.04</v>
      </c>
      <c r="BM17" s="5"/>
      <c r="BN17" s="2">
        <f t="shared" si="16"/>
        <v>0</v>
      </c>
      <c r="BO17" s="2">
        <f t="shared" si="143"/>
        <v>0</v>
      </c>
      <c r="BP17" s="2">
        <f>+BO17*(1-BN$4)</f>
        <v>0</v>
      </c>
      <c r="BQ17" s="2">
        <f t="shared" si="17"/>
        <v>0</v>
      </c>
      <c r="BR17" s="2">
        <f t="shared" si="88"/>
        <v>0</v>
      </c>
      <c r="BS17" s="81">
        <f t="shared" si="89"/>
        <v>0</v>
      </c>
      <c r="BT17" s="5">
        <v>0.04</v>
      </c>
      <c r="BU17" s="8"/>
      <c r="BV17" s="2">
        <f t="shared" si="90"/>
        <v>0</v>
      </c>
      <c r="BW17" s="2">
        <f t="shared" si="91"/>
        <v>0</v>
      </c>
      <c r="BX17" s="2">
        <f t="shared" si="92"/>
        <v>0</v>
      </c>
      <c r="BY17" s="2">
        <f t="shared" si="93"/>
        <v>0</v>
      </c>
      <c r="BZ17" s="2">
        <f t="shared" si="94"/>
        <v>0</v>
      </c>
      <c r="CB17" s="34">
        <v>0.04</v>
      </c>
      <c r="CC17" s="8"/>
      <c r="CD17" s="2">
        <f t="shared" si="95"/>
        <v>0</v>
      </c>
      <c r="CE17" s="2">
        <f t="shared" si="96"/>
        <v>0</v>
      </c>
      <c r="CF17" s="2">
        <f t="shared" si="97"/>
        <v>0</v>
      </c>
      <c r="CG17" s="2">
        <f t="shared" si="98"/>
        <v>0</v>
      </c>
      <c r="CH17" s="2">
        <f t="shared" si="99"/>
        <v>0</v>
      </c>
      <c r="DG17" s="2"/>
      <c r="DO17" s="2"/>
      <c r="EF17" s="5">
        <v>4.4999999999999998E-2</v>
      </c>
      <c r="EG17" s="5"/>
      <c r="EH17" s="2">
        <f t="shared" si="126"/>
        <v>0</v>
      </c>
      <c r="EI17" s="2">
        <f t="shared" si="127"/>
        <v>0</v>
      </c>
      <c r="EJ17" s="2">
        <f t="shared" si="128"/>
        <v>0</v>
      </c>
      <c r="EK17" s="2">
        <f t="shared" si="129"/>
        <v>0</v>
      </c>
      <c r="EL17" s="2">
        <f t="shared" si="54"/>
        <v>0</v>
      </c>
      <c r="EN17" s="5">
        <v>0.03</v>
      </c>
      <c r="EO17" s="8"/>
      <c r="EP17" s="2">
        <f t="shared" si="130"/>
        <v>0</v>
      </c>
      <c r="EQ17" s="2">
        <f t="shared" si="131"/>
        <v>0</v>
      </c>
      <c r="ER17" s="2">
        <f t="shared" si="132"/>
        <v>0</v>
      </c>
      <c r="ES17" s="2">
        <f t="shared" si="133"/>
        <v>0</v>
      </c>
      <c r="ET17" s="2">
        <f t="shared" si="57"/>
        <v>0</v>
      </c>
      <c r="EV17" s="5">
        <v>0.03</v>
      </c>
      <c r="EW17" s="8">
        <v>0.5</v>
      </c>
      <c r="EX17" s="2">
        <f t="shared" si="134"/>
        <v>0</v>
      </c>
      <c r="EY17" s="2">
        <f t="shared" si="135"/>
        <v>0</v>
      </c>
      <c r="EZ17" s="2">
        <f t="shared" si="136"/>
        <v>0</v>
      </c>
      <c r="FA17" s="2">
        <f t="shared" si="137"/>
        <v>0</v>
      </c>
      <c r="FB17" s="2">
        <f t="shared" si="138"/>
        <v>0</v>
      </c>
      <c r="FE17" s="54">
        <f t="shared" si="144"/>
        <v>0</v>
      </c>
      <c r="FF17" s="55">
        <f t="shared" si="145"/>
        <v>0</v>
      </c>
      <c r="FG17" s="53"/>
      <c r="FH17" s="56" t="str">
        <f t="shared" si="65"/>
        <v/>
      </c>
    </row>
    <row r="18" spans="1:164" ht="15.75" x14ac:dyDescent="0.25">
      <c r="A18">
        <f t="shared" si="0"/>
        <v>7</v>
      </c>
      <c r="B18">
        <f t="shared" si="139"/>
        <v>33</v>
      </c>
      <c r="C18" s="1">
        <f t="shared" si="66"/>
        <v>22</v>
      </c>
      <c r="D18" s="1">
        <f t="shared" si="67"/>
        <v>6</v>
      </c>
      <c r="E18" s="1">
        <f t="shared" si="68"/>
        <v>2026</v>
      </c>
      <c r="F18" s="3">
        <f t="shared" si="1"/>
        <v>46195</v>
      </c>
      <c r="G18" s="2">
        <f t="shared" si="2"/>
        <v>94</v>
      </c>
      <c r="H18"/>
      <c r="P18" s="34">
        <v>0.04</v>
      </c>
      <c r="Q18" s="8">
        <v>0.5</v>
      </c>
      <c r="R18" s="2">
        <f t="shared" si="72"/>
        <v>0</v>
      </c>
      <c r="S18" s="2">
        <f t="shared" si="73"/>
        <v>0</v>
      </c>
      <c r="T18" s="2">
        <f t="shared" si="4"/>
        <v>0</v>
      </c>
      <c r="U18" s="2">
        <f t="shared" si="74"/>
        <v>0</v>
      </c>
      <c r="V18" s="2">
        <f t="shared" si="5"/>
        <v>0</v>
      </c>
      <c r="W18" s="5"/>
      <c r="X18"/>
      <c r="AF18" s="5"/>
      <c r="AG18" s="5"/>
      <c r="AH18" s="5"/>
      <c r="AI18" s="5"/>
      <c r="AJ18" s="5"/>
      <c r="AK18" s="5"/>
      <c r="AL18" s="5"/>
      <c r="AM18" s="5"/>
      <c r="AU18" s="5"/>
      <c r="BL18" s="5">
        <f t="shared" si="86"/>
        <v>0.04</v>
      </c>
      <c r="BM18" s="5"/>
      <c r="BN18" s="2">
        <f t="shared" si="16"/>
        <v>0</v>
      </c>
      <c r="BO18" s="2">
        <f t="shared" si="143"/>
        <v>0</v>
      </c>
      <c r="BP18" s="2">
        <f>+BO18*(1-BN$4)</f>
        <v>0</v>
      </c>
      <c r="BQ18" s="2">
        <f t="shared" si="17"/>
        <v>0</v>
      </c>
      <c r="BR18" s="2">
        <f t="shared" si="88"/>
        <v>0</v>
      </c>
      <c r="BS18" s="81">
        <f t="shared" si="89"/>
        <v>0</v>
      </c>
      <c r="BT18" s="5">
        <v>0.04</v>
      </c>
      <c r="BU18" s="8"/>
      <c r="BV18" s="2">
        <f t="shared" si="90"/>
        <v>0</v>
      </c>
      <c r="BW18" s="2">
        <f t="shared" si="91"/>
        <v>0</v>
      </c>
      <c r="BX18" s="2">
        <f t="shared" si="92"/>
        <v>0</v>
      </c>
      <c r="BY18" s="2">
        <f t="shared" si="93"/>
        <v>0</v>
      </c>
      <c r="BZ18" s="2">
        <f t="shared" si="94"/>
        <v>0</v>
      </c>
      <c r="CB18" s="5">
        <v>4.4999999999999998E-2</v>
      </c>
      <c r="CC18" s="8"/>
      <c r="CD18" s="2">
        <f t="shared" si="95"/>
        <v>0</v>
      </c>
      <c r="CE18" s="2">
        <f t="shared" si="96"/>
        <v>0</v>
      </c>
      <c r="CF18" s="2">
        <f t="shared" si="97"/>
        <v>0</v>
      </c>
      <c r="CG18" s="2">
        <f t="shared" si="98"/>
        <v>0</v>
      </c>
      <c r="CH18" s="2">
        <f t="shared" si="99"/>
        <v>0</v>
      </c>
      <c r="DG18" s="2"/>
      <c r="DO18" s="2"/>
      <c r="EF18" s="5">
        <v>4.4999999999999998E-2</v>
      </c>
      <c r="EG18" s="5"/>
      <c r="EH18" s="2">
        <f t="shared" si="126"/>
        <v>0</v>
      </c>
      <c r="EI18" s="2">
        <f t="shared" si="127"/>
        <v>0</v>
      </c>
      <c r="EJ18" s="2">
        <f t="shared" si="128"/>
        <v>0</v>
      </c>
      <c r="EK18" s="2">
        <f t="shared" si="129"/>
        <v>0</v>
      </c>
      <c r="EL18" s="2">
        <f t="shared" si="54"/>
        <v>0</v>
      </c>
      <c r="EN18" s="5">
        <v>0.03</v>
      </c>
      <c r="EO18" s="8"/>
      <c r="EP18" s="2">
        <f t="shared" si="130"/>
        <v>0</v>
      </c>
      <c r="EQ18" s="2">
        <f t="shared" si="131"/>
        <v>0</v>
      </c>
      <c r="ER18" s="2">
        <f t="shared" si="132"/>
        <v>0</v>
      </c>
      <c r="ES18" s="2">
        <f t="shared" si="133"/>
        <v>0</v>
      </c>
      <c r="ET18" s="2">
        <f t="shared" si="57"/>
        <v>0</v>
      </c>
      <c r="EV18" s="5">
        <v>0.03</v>
      </c>
      <c r="EW18" s="8"/>
      <c r="EX18" s="2">
        <f t="shared" si="134"/>
        <v>0</v>
      </c>
      <c r="EY18" s="2">
        <f t="shared" si="135"/>
        <v>0</v>
      </c>
      <c r="EZ18" s="2">
        <f t="shared" si="136"/>
        <v>0</v>
      </c>
      <c r="FA18" s="2">
        <f t="shared" si="137"/>
        <v>0</v>
      </c>
      <c r="FB18" s="2">
        <f t="shared" si="138"/>
        <v>0</v>
      </c>
      <c r="FE18" s="54">
        <f t="shared" si="144"/>
        <v>0</v>
      </c>
      <c r="FF18" s="55">
        <f t="shared" si="145"/>
        <v>0</v>
      </c>
      <c r="FG18" s="53"/>
      <c r="FH18" s="56" t="str">
        <f t="shared" si="65"/>
        <v/>
      </c>
    </row>
    <row r="19" spans="1:164" ht="15.75" x14ac:dyDescent="0.25">
      <c r="A19">
        <f t="shared" si="0"/>
        <v>1</v>
      </c>
      <c r="B19">
        <f t="shared" si="139"/>
        <v>36</v>
      </c>
      <c r="C19" s="1">
        <f t="shared" si="66"/>
        <v>21</v>
      </c>
      <c r="D19" s="1">
        <f t="shared" si="67"/>
        <v>9</v>
      </c>
      <c r="E19" s="1">
        <f t="shared" si="68"/>
        <v>2026</v>
      </c>
      <c r="F19" s="3">
        <f t="shared" si="1"/>
        <v>46286</v>
      </c>
      <c r="G19" s="2">
        <f t="shared" si="2"/>
        <v>91</v>
      </c>
      <c r="H19"/>
      <c r="P19" s="5">
        <v>0.05</v>
      </c>
      <c r="Q19" s="8"/>
      <c r="R19" s="2">
        <f t="shared" si="72"/>
        <v>0</v>
      </c>
      <c r="S19" s="2">
        <f>IF(MONTH($F19)=U$3,U18*P19*($G18+$G19)/365,0)+IF(MONTH($F19)=U$4,U18*P19*($G18+$G19)/365,0)</f>
        <v>0</v>
      </c>
      <c r="T19" s="2">
        <f t="shared" si="4"/>
        <v>0</v>
      </c>
      <c r="U19" s="2">
        <f t="shared" si="74"/>
        <v>0</v>
      </c>
      <c r="V19" s="2">
        <f t="shared" si="5"/>
        <v>0</v>
      </c>
      <c r="W19" s="5"/>
      <c r="X19"/>
      <c r="AF19" s="5"/>
      <c r="AG19" s="5"/>
      <c r="AH19" s="5"/>
      <c r="AI19" s="5"/>
      <c r="AJ19" s="5"/>
      <c r="AK19" s="5"/>
      <c r="AL19" s="5"/>
      <c r="AM19" s="5"/>
      <c r="AU19" s="5"/>
      <c r="BL19" s="34">
        <f t="shared" si="86"/>
        <v>0.04</v>
      </c>
      <c r="BM19" s="5"/>
      <c r="BN19" s="2">
        <f t="shared" si="16"/>
        <v>0</v>
      </c>
      <c r="BO19" s="2">
        <f t="shared" si="143"/>
        <v>0</v>
      </c>
      <c r="BP19" s="2">
        <f>+BO19*(1-BN$4)</f>
        <v>0</v>
      </c>
      <c r="BQ19" s="2">
        <f t="shared" si="17"/>
        <v>0</v>
      </c>
      <c r="BR19" s="2">
        <f t="shared" si="88"/>
        <v>0</v>
      </c>
      <c r="BS19" s="81">
        <f t="shared" si="89"/>
        <v>0</v>
      </c>
      <c r="BT19" s="34">
        <v>0.04</v>
      </c>
      <c r="BU19" s="8">
        <v>0.5</v>
      </c>
      <c r="BV19" s="2">
        <f t="shared" si="90"/>
        <v>0</v>
      </c>
      <c r="BW19" s="2">
        <f t="shared" si="91"/>
        <v>0</v>
      </c>
      <c r="BX19" s="2">
        <f t="shared" si="92"/>
        <v>0</v>
      </c>
      <c r="BY19" s="2">
        <f t="shared" si="93"/>
        <v>0</v>
      </c>
      <c r="BZ19" s="2">
        <f t="shared" si="94"/>
        <v>0</v>
      </c>
      <c r="CB19" s="5">
        <v>4.4999999999999998E-2</v>
      </c>
      <c r="CC19" s="8"/>
      <c r="CD19" s="2">
        <f t="shared" si="95"/>
        <v>0</v>
      </c>
      <c r="CE19" s="2">
        <f t="shared" si="96"/>
        <v>0</v>
      </c>
      <c r="CF19" s="2">
        <f t="shared" si="97"/>
        <v>0</v>
      </c>
      <c r="CG19" s="2">
        <f t="shared" si="98"/>
        <v>0</v>
      </c>
      <c r="CH19" s="2">
        <f t="shared" si="99"/>
        <v>0</v>
      </c>
      <c r="DG19" s="2"/>
      <c r="DO19" s="2"/>
      <c r="EF19" s="5">
        <v>4.4999999999999998E-2</v>
      </c>
      <c r="EG19" s="8"/>
      <c r="EH19" s="2">
        <f t="shared" si="126"/>
        <v>0</v>
      </c>
      <c r="EI19" s="2">
        <f>IF(MONTH($F19)=EK$3,EK18*EF19*($G18+$G19)/365,0)+IF(MONTH($F19)=EK$4,EK18*EF19*($G18+$G19)/365,0)</f>
        <v>0</v>
      </c>
      <c r="EJ19" s="2">
        <f t="shared" si="128"/>
        <v>0</v>
      </c>
      <c r="EK19" s="2">
        <f t="shared" si="129"/>
        <v>0</v>
      </c>
      <c r="EL19" s="2">
        <f t="shared" si="54"/>
        <v>0</v>
      </c>
      <c r="EN19" s="5">
        <v>0.03</v>
      </c>
      <c r="EO19" s="8"/>
      <c r="EP19" s="2">
        <f t="shared" si="130"/>
        <v>0</v>
      </c>
      <c r="EQ19" s="2">
        <f>IF(MONTH($F19)=ES$3,ES18*EN19*($G18+$G19)/365,0)+IF(MONTH($F19)=ES$4,ES18*EN19*($G18+$G19)/365,0)</f>
        <v>0</v>
      </c>
      <c r="ER19" s="2">
        <f t="shared" si="132"/>
        <v>0</v>
      </c>
      <c r="ES19" s="2">
        <f t="shared" si="133"/>
        <v>0</v>
      </c>
      <c r="ET19" s="2">
        <f t="shared" si="57"/>
        <v>0</v>
      </c>
      <c r="EV19" s="5">
        <v>0.03</v>
      </c>
      <c r="EW19" s="8"/>
      <c r="EX19" s="2">
        <f t="shared" si="134"/>
        <v>0</v>
      </c>
      <c r="EY19" s="2">
        <f>IF(MONTH($F19)=FA$3,FA18*EV19*($G18+$G19)/365,0)+IF(MONTH($F19)=FA$4,FA18*EV19*($G18+$G19)/365,0)</f>
        <v>0</v>
      </c>
      <c r="EZ19" s="2">
        <f t="shared" si="136"/>
        <v>0</v>
      </c>
      <c r="FA19" s="2">
        <f t="shared" si="137"/>
        <v>0</v>
      </c>
      <c r="FB19" s="2">
        <f t="shared" si="138"/>
        <v>0</v>
      </c>
      <c r="FE19" s="54">
        <f t="shared" si="144"/>
        <v>0</v>
      </c>
      <c r="FF19" s="55">
        <f t="shared" si="145"/>
        <v>0</v>
      </c>
      <c r="FG19" s="53"/>
      <c r="FH19" s="56" t="str">
        <f t="shared" si="65"/>
        <v/>
      </c>
    </row>
    <row r="20" spans="1:164" ht="15.75" x14ac:dyDescent="0.25">
      <c r="A20">
        <f t="shared" si="0"/>
        <v>1</v>
      </c>
      <c r="B20">
        <f t="shared" si="139"/>
        <v>39</v>
      </c>
      <c r="C20" s="1">
        <f t="shared" si="66"/>
        <v>21</v>
      </c>
      <c r="D20" s="1">
        <f t="shared" si="67"/>
        <v>12</v>
      </c>
      <c r="E20" s="1">
        <f t="shared" si="68"/>
        <v>2026</v>
      </c>
      <c r="F20" s="3">
        <f t="shared" si="1"/>
        <v>46377</v>
      </c>
      <c r="G20" s="2">
        <f t="shared" si="2"/>
        <v>91</v>
      </c>
      <c r="H20"/>
      <c r="P20" s="5">
        <v>0.05</v>
      </c>
      <c r="Q20" s="8"/>
      <c r="R20" s="2">
        <f t="shared" si="72"/>
        <v>0</v>
      </c>
      <c r="S20" s="2">
        <f>IF(MONTH($F20)=U$3,U19*P20*($G19+$G20)/365,0)+IF(MONTH($F20)=U$4,U19*P20*($G19+$G20)/365,0)</f>
        <v>0</v>
      </c>
      <c r="T20" s="2">
        <f t="shared" si="4"/>
        <v>0</v>
      </c>
      <c r="U20" s="2">
        <f>+U19-R20</f>
        <v>0</v>
      </c>
      <c r="V20" s="2">
        <f t="shared" si="5"/>
        <v>0</v>
      </c>
      <c r="W20" s="5"/>
      <c r="X20"/>
      <c r="AF20" s="5"/>
      <c r="AG20" s="5"/>
      <c r="AH20" s="5"/>
      <c r="AI20" s="5"/>
      <c r="AJ20" s="5"/>
      <c r="AK20" s="5"/>
      <c r="AL20" s="5"/>
      <c r="AM20" s="5"/>
      <c r="AU20" s="5"/>
      <c r="BL20" s="5">
        <v>4.4999999999999998E-2</v>
      </c>
      <c r="BM20" s="5"/>
      <c r="BN20" s="2">
        <f t="shared" si="16"/>
        <v>0</v>
      </c>
      <c r="BO20" s="2">
        <f t="shared" si="143"/>
        <v>0</v>
      </c>
      <c r="BP20" s="2">
        <f t="shared" ref="BP20:BP34" si="146">+BO20*(1-BN$4)</f>
        <v>0</v>
      </c>
      <c r="BQ20" s="2">
        <f t="shared" si="17"/>
        <v>0</v>
      </c>
      <c r="BR20" s="2">
        <f t="shared" si="88"/>
        <v>0</v>
      </c>
      <c r="BS20" s="81">
        <f t="shared" si="89"/>
        <v>0</v>
      </c>
      <c r="BT20" s="5">
        <v>0.05</v>
      </c>
      <c r="BU20" s="8"/>
      <c r="BV20" s="2">
        <f t="shared" si="90"/>
        <v>0</v>
      </c>
      <c r="BW20" s="2">
        <f>IF(MONTH($F20)=BY$3,BY19*BT20*($G19+$G20)/365,0)+IF(MONTH($F20)=BY$4,BY19*BT20*($G19+$G20)/365,0)</f>
        <v>0</v>
      </c>
      <c r="BX20" s="2">
        <f t="shared" si="92"/>
        <v>0</v>
      </c>
      <c r="BY20" s="2">
        <f t="shared" si="93"/>
        <v>0</v>
      </c>
      <c r="BZ20" s="2">
        <f t="shared" si="94"/>
        <v>0</v>
      </c>
      <c r="CB20" s="5">
        <v>4.4999999999999998E-2</v>
      </c>
      <c r="CC20" s="8"/>
      <c r="CD20" s="2">
        <f t="shared" si="95"/>
        <v>0</v>
      </c>
      <c r="CE20" s="2">
        <f t="shared" ref="CE20:CE25" si="147">IF(MONTH($F20)=CG$3,CG19*CB20*($G19+$G20)/365,0)+IF(MONTH($F20)=CG$4,CG19*CB20*($G19+$G20)/365,0)</f>
        <v>0</v>
      </c>
      <c r="CF20" s="2">
        <f t="shared" si="97"/>
        <v>0</v>
      </c>
      <c r="CG20" s="2">
        <f t="shared" si="98"/>
        <v>0</v>
      </c>
      <c r="CH20" s="2">
        <f t="shared" si="99"/>
        <v>0</v>
      </c>
      <c r="DG20" s="2"/>
      <c r="DO20" s="2"/>
      <c r="EF20" s="34">
        <v>4.4999999999999998E-2</v>
      </c>
      <c r="EG20" s="5"/>
      <c r="EH20" s="2">
        <f t="shared" si="126"/>
        <v>0</v>
      </c>
      <c r="EI20" s="2">
        <f>IF(MONTH($F20)=EK$3,EK19*EF20*($G19+$G20)/365,0)+IF(MONTH($F20)=EK$4,EK19*EF20*($G19+$G20)/365,0)</f>
        <v>0</v>
      </c>
      <c r="EJ20" s="2">
        <f t="shared" si="128"/>
        <v>0</v>
      </c>
      <c r="EK20" s="2">
        <f>+EK19-EH20</f>
        <v>0</v>
      </c>
      <c r="EL20" s="2">
        <f>EH20+EJ20</f>
        <v>0</v>
      </c>
      <c r="EN20" s="5">
        <v>0.03</v>
      </c>
      <c r="EO20" s="5">
        <v>1</v>
      </c>
      <c r="EP20" s="2">
        <f t="shared" si="130"/>
        <v>0</v>
      </c>
      <c r="EQ20" s="2">
        <f>IF(MONTH($F20)=ES$3,ES19*EN20*($G19+$G20)/365,0)+IF(MONTH($F20)=ES$4,ES19*EN20*($G19+$G20)/365,0)</f>
        <v>0</v>
      </c>
      <c r="ER20" s="2">
        <f t="shared" si="132"/>
        <v>0</v>
      </c>
      <c r="ES20" s="2">
        <f>+ES19-EP20</f>
        <v>0</v>
      </c>
      <c r="ET20" s="2">
        <f>EP20+ER20</f>
        <v>0</v>
      </c>
      <c r="EV20" s="5">
        <v>0.03</v>
      </c>
      <c r="EW20" s="8"/>
      <c r="EX20" s="2">
        <f t="shared" si="134"/>
        <v>0</v>
      </c>
      <c r="EY20" s="2">
        <f>IF(MONTH($F20)=FA$3,FA19*EV20*($G19+$G20)/365,0)+IF(MONTH($F20)=FA$4,FA19*EV20*($G19+$G20)/365,0)</f>
        <v>0</v>
      </c>
      <c r="EZ20" s="2">
        <f t="shared" si="136"/>
        <v>0</v>
      </c>
      <c r="FA20" s="2">
        <f>+FA19-EX20</f>
        <v>0</v>
      </c>
      <c r="FB20" s="2">
        <f>EX20+EZ20</f>
        <v>0</v>
      </c>
      <c r="FE20" s="54">
        <f t="shared" si="144"/>
        <v>0</v>
      </c>
      <c r="FF20" s="55">
        <f t="shared" si="145"/>
        <v>0</v>
      </c>
      <c r="FG20" s="53"/>
      <c r="FH20" s="56" t="str">
        <f t="shared" si="65"/>
        <v/>
      </c>
    </row>
    <row r="21" spans="1:164" ht="15.75" x14ac:dyDescent="0.25">
      <c r="A21">
        <f t="shared" si="0"/>
        <v>7</v>
      </c>
      <c r="B21">
        <f t="shared" si="139"/>
        <v>42</v>
      </c>
      <c r="C21" s="1">
        <f t="shared" si="66"/>
        <v>22</v>
      </c>
      <c r="D21" s="1">
        <f t="shared" si="67"/>
        <v>3</v>
      </c>
      <c r="E21" s="1">
        <f t="shared" si="68"/>
        <v>2027</v>
      </c>
      <c r="F21" s="3">
        <f t="shared" si="1"/>
        <v>46468</v>
      </c>
      <c r="G21" s="2">
        <f t="shared" si="2"/>
        <v>91</v>
      </c>
      <c r="H21"/>
      <c r="P21" s="5">
        <v>0.05</v>
      </c>
      <c r="Q21" s="8"/>
      <c r="R21" s="2">
        <f t="shared" si="72"/>
        <v>0</v>
      </c>
      <c r="S21" s="2">
        <f t="shared" ref="S21:S22" si="148">IF(MONTH($F21)=U$3,U20*P21*($G20+$G21)/365,0)+IF(MONTH($F21)=U$4,U20*P21*($G20+$G21)/365,0)</f>
        <v>0</v>
      </c>
      <c r="T21" s="2">
        <f t="shared" si="4"/>
        <v>0</v>
      </c>
      <c r="U21" s="2">
        <f>+U20-R21</f>
        <v>0</v>
      </c>
      <c r="V21" s="2">
        <f>R21+T21</f>
        <v>0</v>
      </c>
      <c r="W21" s="5"/>
      <c r="X21"/>
      <c r="AF21" s="5"/>
      <c r="AG21" s="5"/>
      <c r="AH21" s="5"/>
      <c r="AI21" s="5"/>
      <c r="AJ21" s="5"/>
      <c r="AK21" s="5"/>
      <c r="AL21" s="5"/>
      <c r="AM21" s="5"/>
      <c r="AU21" s="5"/>
      <c r="BL21" s="5">
        <f t="shared" si="86"/>
        <v>4.4999999999999998E-2</v>
      </c>
      <c r="BM21" s="5"/>
      <c r="BN21" s="2">
        <f t="shared" si="16"/>
        <v>0</v>
      </c>
      <c r="BO21" s="2">
        <f t="shared" si="143"/>
        <v>0</v>
      </c>
      <c r="BP21" s="2">
        <f t="shared" si="146"/>
        <v>0</v>
      </c>
      <c r="BQ21" s="2">
        <f t="shared" si="17"/>
        <v>0</v>
      </c>
      <c r="BR21" s="2">
        <f t="shared" si="88"/>
        <v>0</v>
      </c>
      <c r="BS21" s="81">
        <f t="shared" si="89"/>
        <v>0</v>
      </c>
      <c r="BT21" s="5">
        <v>0.05</v>
      </c>
      <c r="BU21" s="8"/>
      <c r="BV21" s="2">
        <f t="shared" si="90"/>
        <v>0</v>
      </c>
      <c r="BW21" s="2">
        <f>IF(MONTH($F21)=BY$3,BY20*BT21*($G20+$G21)/365,0)+IF(MONTH($F21)=BY$4,BY20*BT21*($G20+$G21)/365,0)</f>
        <v>0</v>
      </c>
      <c r="BX21" s="2">
        <f t="shared" si="92"/>
        <v>0</v>
      </c>
      <c r="BY21" s="2">
        <f>+BY20-BV21</f>
        <v>0</v>
      </c>
      <c r="BZ21" s="2">
        <f>BV21+BX21</f>
        <v>0</v>
      </c>
      <c r="CB21" s="34">
        <v>4.4999999999999998E-2</v>
      </c>
      <c r="CC21" s="8"/>
      <c r="CD21" s="2">
        <f t="shared" si="95"/>
        <v>0</v>
      </c>
      <c r="CE21" s="2">
        <f t="shared" si="147"/>
        <v>0</v>
      </c>
      <c r="CF21" s="2">
        <f t="shared" si="97"/>
        <v>0</v>
      </c>
      <c r="CG21" s="2">
        <f>+CG20-CD21</f>
        <v>0</v>
      </c>
      <c r="CH21" s="2">
        <f>CD21+CF21</f>
        <v>0</v>
      </c>
      <c r="DO21" s="2"/>
      <c r="EF21" s="5">
        <v>0.05</v>
      </c>
      <c r="EG21" s="5"/>
      <c r="EH21" s="2">
        <f t="shared" si="126"/>
        <v>0</v>
      </c>
      <c r="EI21" s="2">
        <f t="shared" ref="EI21" si="149">IF(MONTH($F21)=EK$3,EK20*EF21*($G20+$G21)/365,0)+IF(MONTH($F21)=EK$4,EK20*EF21*($G20+$G21)/365,0)</f>
        <v>0</v>
      </c>
      <c r="EJ21" s="2">
        <f t="shared" si="128"/>
        <v>0</v>
      </c>
      <c r="EK21" s="2">
        <f>+EK20-EH21</f>
        <v>0</v>
      </c>
      <c r="EL21" s="2">
        <f>EH21+EJ21</f>
        <v>0</v>
      </c>
      <c r="EN21" s="5"/>
      <c r="EV21" s="5">
        <v>0.03</v>
      </c>
      <c r="EW21" s="8">
        <v>1</v>
      </c>
      <c r="EX21" s="2">
        <f t="shared" si="134"/>
        <v>0</v>
      </c>
      <c r="EY21" s="2">
        <f>IF(MONTH($F21)=FA$3,FA20*EV21*($G20+$G21)/365,0)+IF(MONTH($F21)=FA$4,FA20*EV21*($G20+$G21)/365,0)</f>
        <v>0</v>
      </c>
      <c r="EZ21" s="2">
        <f t="shared" si="136"/>
        <v>0</v>
      </c>
      <c r="FA21" s="2">
        <f>+FA20-EX21</f>
        <v>0</v>
      </c>
      <c r="FB21" s="2">
        <f>EX21+EZ21</f>
        <v>0</v>
      </c>
      <c r="FE21" s="54">
        <f t="shared" si="144"/>
        <v>0</v>
      </c>
      <c r="FF21" s="55">
        <f t="shared" si="145"/>
        <v>0</v>
      </c>
      <c r="FG21" s="53"/>
      <c r="FH21" s="56" t="str">
        <f t="shared" si="65"/>
        <v/>
      </c>
    </row>
    <row r="22" spans="1:164" ht="15.75" x14ac:dyDescent="0.25">
      <c r="A22">
        <f t="shared" si="0"/>
        <v>1</v>
      </c>
      <c r="B22">
        <f t="shared" si="139"/>
        <v>45</v>
      </c>
      <c r="C22" s="1">
        <f t="shared" si="66"/>
        <v>21</v>
      </c>
      <c r="D22" s="1">
        <f t="shared" si="67"/>
        <v>6</v>
      </c>
      <c r="E22" s="1">
        <f t="shared" si="68"/>
        <v>2027</v>
      </c>
      <c r="F22" s="3">
        <f t="shared" si="1"/>
        <v>46559</v>
      </c>
      <c r="G22" s="2">
        <f t="shared" si="2"/>
        <v>91</v>
      </c>
      <c r="H22"/>
      <c r="P22" s="34">
        <v>0.05</v>
      </c>
      <c r="Q22" s="5">
        <v>1</v>
      </c>
      <c r="R22" s="2">
        <f t="shared" si="72"/>
        <v>0</v>
      </c>
      <c r="S22" s="2">
        <f t="shared" si="148"/>
        <v>0</v>
      </c>
      <c r="T22" s="2">
        <f t="shared" si="4"/>
        <v>0</v>
      </c>
      <c r="U22" s="2">
        <f t="shared" ref="U22" si="150">+U21-R22</f>
        <v>0</v>
      </c>
      <c r="V22" s="2">
        <f>R22+T22</f>
        <v>0</v>
      </c>
      <c r="W22" s="5"/>
      <c r="X22"/>
      <c r="AF22" s="5"/>
      <c r="AG22" s="5"/>
      <c r="AH22" s="5"/>
      <c r="AI22" s="5"/>
      <c r="AJ22" s="5"/>
      <c r="AK22" s="5"/>
      <c r="AL22" s="5"/>
      <c r="AM22" s="5"/>
      <c r="AU22" s="5"/>
      <c r="BL22" s="5">
        <f t="shared" si="86"/>
        <v>4.4999999999999998E-2</v>
      </c>
      <c r="BM22" s="5"/>
      <c r="BN22" s="2">
        <f t="shared" si="16"/>
        <v>0</v>
      </c>
      <c r="BO22" s="2">
        <f t="shared" si="143"/>
        <v>0</v>
      </c>
      <c r="BP22" s="2">
        <f t="shared" si="146"/>
        <v>0</v>
      </c>
      <c r="BQ22" s="2">
        <f t="shared" si="17"/>
        <v>0</v>
      </c>
      <c r="BR22" s="2">
        <f t="shared" si="88"/>
        <v>0</v>
      </c>
      <c r="BS22" s="81">
        <f t="shared" si="89"/>
        <v>0</v>
      </c>
      <c r="BT22" s="5">
        <v>0.05</v>
      </c>
      <c r="BU22" s="8"/>
      <c r="BV22" s="2">
        <f t="shared" si="90"/>
        <v>0</v>
      </c>
      <c r="BW22" s="2">
        <f>IF(MONTH($F22)=BY$3,BY21*BT22*($G21+$G22)/365,0)+IF(MONTH($F22)=BY$4,BY21*BT22*($G21+$G22)/365,0)</f>
        <v>0</v>
      </c>
      <c r="BX22" s="2">
        <f t="shared" si="92"/>
        <v>0</v>
      </c>
      <c r="BY22" s="2">
        <f>+BY21-BV22</f>
        <v>0</v>
      </c>
      <c r="BZ22" s="2">
        <f>BV22+BX22</f>
        <v>0</v>
      </c>
      <c r="CB22" s="5">
        <v>0.05</v>
      </c>
      <c r="CC22" s="8"/>
      <c r="CD22" s="2">
        <f t="shared" si="95"/>
        <v>0</v>
      </c>
      <c r="CE22" s="2">
        <f t="shared" si="147"/>
        <v>0</v>
      </c>
      <c r="CF22" s="2">
        <f t="shared" si="97"/>
        <v>0</v>
      </c>
      <c r="CG22" s="2">
        <f>+CG21-CD22</f>
        <v>0</v>
      </c>
      <c r="CH22" s="2">
        <f>CD22+CF22</f>
        <v>0</v>
      </c>
      <c r="EF22" s="5">
        <v>0.05</v>
      </c>
      <c r="EG22" s="5"/>
      <c r="EH22" s="2">
        <f t="shared" si="126"/>
        <v>0</v>
      </c>
      <c r="EI22" s="2">
        <f>IF(MONTH($F22)=EK$3,EK21*EF22*($G21+$G22)/365,0)+IF(MONTH($F22)=EK$4,EK21*EF22*($G21+$G22)/365,0)</f>
        <v>0</v>
      </c>
      <c r="EJ22" s="2">
        <f t="shared" si="128"/>
        <v>0</v>
      </c>
      <c r="EK22" s="2">
        <f t="shared" ref="EK22" si="151">+EK21-EH22</f>
        <v>0</v>
      </c>
      <c r="EL22" s="2">
        <f t="shared" ref="EL22" si="152">EH22+EJ22</f>
        <v>0</v>
      </c>
      <c r="EN22" s="5"/>
      <c r="FE22" s="54">
        <f t="shared" si="144"/>
        <v>0</v>
      </c>
      <c r="FF22" s="55">
        <f t="shared" si="145"/>
        <v>0</v>
      </c>
      <c r="FG22" s="53"/>
      <c r="FH22" s="56" t="str">
        <f t="shared" si="65"/>
        <v/>
      </c>
    </row>
    <row r="23" spans="1:164" ht="15.75" x14ac:dyDescent="0.25">
      <c r="A23">
        <f t="shared" si="0"/>
        <v>2</v>
      </c>
      <c r="B23">
        <f t="shared" si="139"/>
        <v>48</v>
      </c>
      <c r="C23" s="1">
        <f t="shared" si="66"/>
        <v>20</v>
      </c>
      <c r="D23" s="1">
        <f t="shared" si="67"/>
        <v>9</v>
      </c>
      <c r="E23" s="1">
        <f t="shared" si="68"/>
        <v>2027</v>
      </c>
      <c r="F23" s="3">
        <f t="shared" si="1"/>
        <v>46650</v>
      </c>
      <c r="G23" s="2">
        <f t="shared" si="2"/>
        <v>91</v>
      </c>
      <c r="H23"/>
      <c r="O23" s="5"/>
      <c r="P23"/>
      <c r="W23" s="5"/>
      <c r="X23"/>
      <c r="AF23" s="5"/>
      <c r="AG23" s="5"/>
      <c r="AH23" s="5"/>
      <c r="AI23" s="5"/>
      <c r="AJ23" s="5"/>
      <c r="AK23" s="5"/>
      <c r="AL23" s="5"/>
      <c r="AM23" s="5"/>
      <c r="AU23" s="5"/>
      <c r="BL23" s="34">
        <f t="shared" si="86"/>
        <v>4.4999999999999998E-2</v>
      </c>
      <c r="BM23" s="5"/>
      <c r="BN23" s="2">
        <f t="shared" si="16"/>
        <v>0</v>
      </c>
      <c r="BO23" s="2">
        <f t="shared" si="143"/>
        <v>0</v>
      </c>
      <c r="BP23" s="2">
        <f t="shared" si="146"/>
        <v>0</v>
      </c>
      <c r="BQ23" s="2">
        <f t="shared" si="17"/>
        <v>0</v>
      </c>
      <c r="BR23" s="2">
        <f t="shared" si="88"/>
        <v>0</v>
      </c>
      <c r="BS23" s="81">
        <f t="shared" si="89"/>
        <v>0</v>
      </c>
      <c r="BT23" s="34">
        <v>0.05</v>
      </c>
      <c r="BU23" s="8">
        <v>1</v>
      </c>
      <c r="BV23" s="2">
        <f t="shared" si="90"/>
        <v>0</v>
      </c>
      <c r="BW23" s="2">
        <f>IF(MONTH($F23)=BY$3,BY22*BT23*($G22+$G23)/365,0)+IF(MONTH($F23)=BY$4,BY22*BT23*($G22+$G23)/365,0)</f>
        <v>0</v>
      </c>
      <c r="BX23" s="2">
        <f t="shared" si="92"/>
        <v>0</v>
      </c>
      <c r="BY23" s="2">
        <f>+BY22-BV23</f>
        <v>0</v>
      </c>
      <c r="BZ23" s="2">
        <f>BV23+BX23</f>
        <v>0</v>
      </c>
      <c r="CB23" s="5">
        <v>0.05</v>
      </c>
      <c r="CC23" s="8"/>
      <c r="CD23" s="2">
        <f t="shared" ref="CD23" si="153">IF(CE23&lt;&gt;0,CC23*CG22,0)</f>
        <v>0</v>
      </c>
      <c r="CE23" s="2">
        <f t="shared" si="147"/>
        <v>0</v>
      </c>
      <c r="CF23" s="2">
        <f t="shared" ref="CF23" si="154">+CE23*(1-CD$4)</f>
        <v>0</v>
      </c>
      <c r="CG23" s="2">
        <f>+CG22-CD23</f>
        <v>0</v>
      </c>
      <c r="CH23" s="2">
        <f>CD23+CF23</f>
        <v>0</v>
      </c>
      <c r="EF23" s="5">
        <v>0.05</v>
      </c>
      <c r="EG23" s="8"/>
      <c r="EH23" s="2">
        <f t="shared" si="126"/>
        <v>0</v>
      </c>
      <c r="EI23" s="2">
        <f>IF(MONTH($F23)=EK$3,EK22*EF23*($G22+$G23)/365,0)+IF(MONTH($F23)=EK$4,EK22*EF23*($G22+$G23)/365,0)</f>
        <v>0</v>
      </c>
      <c r="EJ23" s="2">
        <f t="shared" si="128"/>
        <v>0</v>
      </c>
      <c r="EK23" s="2">
        <f>+EK22-EH23</f>
        <v>0</v>
      </c>
      <c r="EL23" s="2">
        <f>EH23+EJ23</f>
        <v>0</v>
      </c>
      <c r="EN23" s="5"/>
      <c r="FE23" s="54">
        <f t="shared" si="144"/>
        <v>0</v>
      </c>
      <c r="FF23" s="55">
        <f t="shared" si="145"/>
        <v>0</v>
      </c>
      <c r="FG23" s="53"/>
      <c r="FH23" s="56" t="str">
        <f t="shared" si="65"/>
        <v/>
      </c>
    </row>
    <row r="24" spans="1:164" ht="15.75" x14ac:dyDescent="0.25">
      <c r="A24">
        <f t="shared" si="0"/>
        <v>2</v>
      </c>
      <c r="B24">
        <f t="shared" si="139"/>
        <v>51</v>
      </c>
      <c r="C24" s="1">
        <f t="shared" si="66"/>
        <v>20</v>
      </c>
      <c r="D24" s="1">
        <f t="shared" si="67"/>
        <v>12</v>
      </c>
      <c r="E24" s="1">
        <f t="shared" si="68"/>
        <v>2027</v>
      </c>
      <c r="F24" s="3">
        <f t="shared" si="1"/>
        <v>46741</v>
      </c>
      <c r="G24" s="2">
        <f t="shared" si="2"/>
        <v>91</v>
      </c>
      <c r="H24"/>
      <c r="P24"/>
      <c r="W24" s="5"/>
      <c r="X24"/>
      <c r="AF24" s="5"/>
      <c r="AG24" s="5"/>
      <c r="AH24" s="5"/>
      <c r="AI24" s="5"/>
      <c r="AJ24" s="5"/>
      <c r="AK24" s="5"/>
      <c r="AL24" s="5"/>
      <c r="AM24" s="5"/>
      <c r="AU24" s="5"/>
      <c r="BL24" s="5">
        <v>0.05</v>
      </c>
      <c r="BM24" s="5"/>
      <c r="BN24" s="2">
        <f t="shared" si="16"/>
        <v>0</v>
      </c>
      <c r="BO24" s="2">
        <f t="shared" si="143"/>
        <v>0</v>
      </c>
      <c r="BP24" s="2">
        <f t="shared" si="146"/>
        <v>0</v>
      </c>
      <c r="BQ24" s="2">
        <f t="shared" si="17"/>
        <v>0</v>
      </c>
      <c r="BR24" s="2">
        <f t="shared" si="88"/>
        <v>0</v>
      </c>
      <c r="BS24" s="81">
        <f t="shared" si="89"/>
        <v>0</v>
      </c>
      <c r="CB24" s="5">
        <v>0.05</v>
      </c>
      <c r="CC24" s="8"/>
      <c r="CD24" s="2">
        <f t="shared" ref="CD24:CD25" si="155">IF(CE24&lt;&gt;0,CC24*CG23,0)</f>
        <v>0</v>
      </c>
      <c r="CE24" s="2">
        <f t="shared" si="147"/>
        <v>0</v>
      </c>
      <c r="CF24" s="2">
        <f t="shared" ref="CF24:CF25" si="156">+CE24*(1-CD$4)</f>
        <v>0</v>
      </c>
      <c r="CG24" s="2">
        <f>+CG23-CD24</f>
        <v>0</v>
      </c>
      <c r="CH24" s="2">
        <f>CD24+CF24</f>
        <v>0</v>
      </c>
      <c r="EF24" s="5">
        <v>0.05</v>
      </c>
      <c r="EG24" s="5">
        <v>1</v>
      </c>
      <c r="EH24" s="2">
        <f t="shared" si="126"/>
        <v>0</v>
      </c>
      <c r="EI24" s="2">
        <f>IF(MONTH($F24)=EK$3,EK23*EF24*($G23+$G24)/365,0)+IF(MONTH($F24)=EK$4,EK23*EF24*($G23+$G24)/365,0)</f>
        <v>0</v>
      </c>
      <c r="EJ24" s="2">
        <f t="shared" si="128"/>
        <v>0</v>
      </c>
      <c r="EK24" s="2">
        <f>+EK23-EH24</f>
        <v>0</v>
      </c>
      <c r="EL24" s="2">
        <f>EH24+EJ24</f>
        <v>0</v>
      </c>
      <c r="EN24" s="5"/>
      <c r="FE24" s="54">
        <f t="shared" si="144"/>
        <v>0</v>
      </c>
      <c r="FF24" s="55">
        <f t="shared" si="145"/>
        <v>0</v>
      </c>
      <c r="FG24" s="53"/>
      <c r="FH24" s="56" t="str">
        <f t="shared" si="65"/>
        <v/>
      </c>
    </row>
    <row r="25" spans="1:164" ht="15.75" x14ac:dyDescent="0.25">
      <c r="A25">
        <f t="shared" si="0"/>
        <v>2</v>
      </c>
      <c r="B25">
        <f t="shared" si="139"/>
        <v>54</v>
      </c>
      <c r="C25" s="1">
        <f t="shared" si="66"/>
        <v>20</v>
      </c>
      <c r="D25" s="1">
        <f t="shared" si="67"/>
        <v>3</v>
      </c>
      <c r="E25" s="1">
        <f t="shared" si="68"/>
        <v>2028</v>
      </c>
      <c r="F25" s="3">
        <f t="shared" si="1"/>
        <v>46832</v>
      </c>
      <c r="G25" s="2">
        <f t="shared" si="2"/>
        <v>91</v>
      </c>
      <c r="H25"/>
      <c r="P25"/>
      <c r="W25" s="5"/>
      <c r="X25"/>
      <c r="AF25" s="5"/>
      <c r="AG25" s="5"/>
      <c r="AH25" s="5"/>
      <c r="AI25" s="5"/>
      <c r="AJ25" s="5"/>
      <c r="AK25" s="5"/>
      <c r="AL25" s="5"/>
      <c r="AM25" s="5"/>
      <c r="AU25" s="5"/>
      <c r="BL25" s="5">
        <f t="shared" si="86"/>
        <v>0.05</v>
      </c>
      <c r="BM25" s="5"/>
      <c r="BN25" s="2">
        <f t="shared" si="16"/>
        <v>0</v>
      </c>
      <c r="BO25" s="2">
        <f t="shared" si="143"/>
        <v>0</v>
      </c>
      <c r="BP25" s="2">
        <f t="shared" si="146"/>
        <v>0</v>
      </c>
      <c r="BQ25" s="2">
        <f t="shared" si="17"/>
        <v>0</v>
      </c>
      <c r="BR25" s="2">
        <f t="shared" si="88"/>
        <v>0</v>
      </c>
      <c r="BS25" s="81">
        <f t="shared" si="89"/>
        <v>0</v>
      </c>
      <c r="CB25" s="34">
        <v>0.05</v>
      </c>
      <c r="CC25" s="8">
        <v>1</v>
      </c>
      <c r="CD25" s="2">
        <f t="shared" si="155"/>
        <v>0</v>
      </c>
      <c r="CE25" s="2">
        <f t="shared" si="147"/>
        <v>0</v>
      </c>
      <c r="CF25" s="2">
        <f t="shared" si="156"/>
        <v>0</v>
      </c>
      <c r="CG25" s="2">
        <f>+CG24-CD25</f>
        <v>0</v>
      </c>
      <c r="CH25" s="2">
        <f>CD25+CF25</f>
        <v>0</v>
      </c>
      <c r="EN25" s="5"/>
      <c r="FE25" s="54">
        <f t="shared" si="144"/>
        <v>0</v>
      </c>
      <c r="FF25" s="55">
        <f t="shared" si="145"/>
        <v>0</v>
      </c>
      <c r="FG25" s="53"/>
      <c r="FH25" s="56" t="str">
        <f t="shared" si="65"/>
        <v/>
      </c>
    </row>
    <row r="26" spans="1:164" ht="15.75" x14ac:dyDescent="0.25">
      <c r="A26">
        <f t="shared" si="0"/>
        <v>3</v>
      </c>
      <c r="B26">
        <f t="shared" si="139"/>
        <v>57</v>
      </c>
      <c r="C26" s="1">
        <f t="shared" si="66"/>
        <v>20</v>
      </c>
      <c r="D26" s="1">
        <f t="shared" si="67"/>
        <v>6</v>
      </c>
      <c r="E26" s="1">
        <f t="shared" si="68"/>
        <v>2028</v>
      </c>
      <c r="F26" s="3">
        <f t="shared" si="1"/>
        <v>46924</v>
      </c>
      <c r="G26" s="2">
        <f t="shared" si="2"/>
        <v>92</v>
      </c>
      <c r="H26"/>
      <c r="O26" s="5"/>
      <c r="P26" s="5"/>
      <c r="Q26" s="5"/>
      <c r="R26" s="5"/>
      <c r="S26" s="5"/>
      <c r="T26" s="5"/>
      <c r="U26" s="5"/>
      <c r="V26" s="5"/>
      <c r="W26" s="5"/>
      <c r="X26"/>
      <c r="AE26" s="5"/>
      <c r="AF26" s="5"/>
      <c r="AG26" s="5"/>
      <c r="AH26" s="5"/>
      <c r="AI26" s="5"/>
      <c r="AJ26" s="5"/>
      <c r="AK26" s="5"/>
      <c r="AL26" s="5"/>
      <c r="AM26" s="5"/>
      <c r="AU26" s="5"/>
      <c r="BL26" s="5">
        <f t="shared" si="86"/>
        <v>0.05</v>
      </c>
      <c r="BM26" s="5"/>
      <c r="BN26" s="2">
        <f t="shared" si="16"/>
        <v>0</v>
      </c>
      <c r="BO26" s="2">
        <f t="shared" si="143"/>
        <v>0</v>
      </c>
      <c r="BP26" s="2">
        <f t="shared" si="146"/>
        <v>0</v>
      </c>
      <c r="BQ26" s="2">
        <f t="shared" si="17"/>
        <v>0</v>
      </c>
      <c r="BR26" s="2">
        <f t="shared" si="88"/>
        <v>0</v>
      </c>
      <c r="BS26" s="81">
        <f t="shared" si="89"/>
        <v>0</v>
      </c>
      <c r="CB26" s="5"/>
      <c r="CC26" s="5"/>
      <c r="CD26" s="5"/>
      <c r="CE26" s="5"/>
      <c r="CF26" s="5"/>
      <c r="CG26" s="5"/>
      <c r="CH26" s="5"/>
      <c r="CQ26" s="5"/>
      <c r="FE26" s="54">
        <f t="shared" ref="FE26:FE33" si="157">+J26+Z26+AH26+BN26+BV26+CD26+CL26+R26+AP26+AX26+CT26+DB26+DJ26+DR26+DZ26+EP26+EX26+EH26</f>
        <v>0</v>
      </c>
      <c r="FF26" s="55">
        <f t="shared" ref="FF26:FF33" si="158">+L26+AB26+AJ26+BP26+BX26+CF26+CN26+T26+AR26+AZ26+CV26+DD26+DL26+DT26+EB26+ER26+EZ26+EJ26</f>
        <v>0</v>
      </c>
      <c r="FG26" s="53"/>
      <c r="FH26" s="56" t="str">
        <f t="shared" ref="FH26:FH33" si="159">IF((+M25+AS25+BQ25+BY25+CG25+AC25+CO25+U25+AK25+BA25+CW25+DE25+DM25+DU25+EC25+ES25+FA25+EK25)=0,"",(+H26*M25+AN26*AS25++BL26*BQ25+BT26*BY25+CB26*CG25+X26*AC25+CJ26*CO25+P26*U25+AK25*AF26+BA25*AV26+CW25*CR26+CZ26*DE25+DM25*DH26+DU25*DP26+EC25*DX26+EN26*ES25+FA25*EV26+EF26*EK25)/(+M25+AS25+BQ25+BY25+CG25+AC25+CO25+U25+AK25+BA25+CW25+DE25+DM25+DU25+EC25+ES25+FA25+EK25))</f>
        <v/>
      </c>
    </row>
    <row r="27" spans="1:164" ht="15.75" x14ac:dyDescent="0.25">
      <c r="A27">
        <f t="shared" si="0"/>
        <v>4</v>
      </c>
      <c r="B27">
        <f t="shared" si="139"/>
        <v>60</v>
      </c>
      <c r="C27" s="1">
        <f t="shared" si="66"/>
        <v>20</v>
      </c>
      <c r="D27" s="1">
        <f t="shared" si="67"/>
        <v>9</v>
      </c>
      <c r="E27" s="1">
        <f t="shared" si="68"/>
        <v>2028</v>
      </c>
      <c r="F27" s="3">
        <f t="shared" si="1"/>
        <v>47016</v>
      </c>
      <c r="G27" s="2">
        <f t="shared" si="2"/>
        <v>92</v>
      </c>
      <c r="H27" s="5"/>
      <c r="I27" s="5"/>
      <c r="J27" s="5"/>
      <c r="K27" s="5"/>
      <c r="L27" s="5"/>
      <c r="M27" s="5"/>
      <c r="N27" s="5"/>
      <c r="P27" s="5"/>
      <c r="Q27" s="5"/>
      <c r="R27" s="5"/>
      <c r="S27" s="5"/>
      <c r="T27" s="5"/>
      <c r="U27" s="5"/>
      <c r="V27" s="5"/>
      <c r="AF27" s="5"/>
      <c r="AG27" s="5"/>
      <c r="AH27" s="5"/>
      <c r="AI27" s="5"/>
      <c r="AJ27" s="5"/>
      <c r="AK27" s="5"/>
      <c r="AL27" s="5"/>
      <c r="AM27" s="5"/>
      <c r="AU27" s="5"/>
      <c r="BL27" s="34">
        <f t="shared" si="86"/>
        <v>0.05</v>
      </c>
      <c r="BM27" s="5"/>
      <c r="BN27" s="2">
        <f t="shared" si="16"/>
        <v>0</v>
      </c>
      <c r="BO27" s="2">
        <f t="shared" si="143"/>
        <v>0</v>
      </c>
      <c r="BP27" s="2">
        <f t="shared" si="146"/>
        <v>0</v>
      </c>
      <c r="BQ27" s="2">
        <f t="shared" si="17"/>
        <v>0</v>
      </c>
      <c r="BR27" s="2">
        <f t="shared" si="88"/>
        <v>0</v>
      </c>
      <c r="BS27" s="81">
        <f t="shared" si="89"/>
        <v>0</v>
      </c>
      <c r="CB27" s="5"/>
      <c r="CC27" s="5"/>
      <c r="CD27" s="5"/>
      <c r="CE27" s="5"/>
      <c r="CF27" s="5"/>
      <c r="CG27" s="5"/>
      <c r="CH27" s="5"/>
      <c r="FE27" s="54">
        <f t="shared" si="157"/>
        <v>0</v>
      </c>
      <c r="FF27" s="55">
        <f t="shared" si="158"/>
        <v>0</v>
      </c>
      <c r="FG27" s="53"/>
      <c r="FH27" s="56" t="str">
        <f t="shared" si="159"/>
        <v/>
      </c>
    </row>
    <row r="28" spans="1:164" ht="15.75" x14ac:dyDescent="0.25">
      <c r="A28">
        <f t="shared" si="0"/>
        <v>4</v>
      </c>
      <c r="B28">
        <f t="shared" si="139"/>
        <v>63</v>
      </c>
      <c r="C28" s="1">
        <f t="shared" si="66"/>
        <v>20</v>
      </c>
      <c r="D28" s="1">
        <f t="shared" si="67"/>
        <v>12</v>
      </c>
      <c r="E28" s="1">
        <f t="shared" si="68"/>
        <v>2028</v>
      </c>
      <c r="F28" s="3">
        <f t="shared" si="1"/>
        <v>47107</v>
      </c>
      <c r="G28" s="2">
        <f t="shared" si="2"/>
        <v>91</v>
      </c>
      <c r="H28" s="5"/>
      <c r="I28" s="5"/>
      <c r="J28" s="5"/>
      <c r="K28" s="5"/>
      <c r="L28" s="5"/>
      <c r="M28" s="5"/>
      <c r="N28" s="5"/>
      <c r="P28" s="5"/>
      <c r="Q28" s="5"/>
      <c r="R28" s="5"/>
      <c r="S28" s="5"/>
      <c r="T28" s="5"/>
      <c r="U28" s="5"/>
      <c r="V28" s="5"/>
      <c r="X28"/>
      <c r="AF28" s="5"/>
      <c r="AG28" s="5"/>
      <c r="AH28" s="5"/>
      <c r="AI28" s="5"/>
      <c r="AJ28" s="5"/>
      <c r="AK28" s="5"/>
      <c r="AL28" s="5"/>
      <c r="AM28" s="5"/>
      <c r="AU28" s="5"/>
      <c r="BL28" s="5">
        <v>5.5E-2</v>
      </c>
      <c r="BM28" s="5"/>
      <c r="BN28" s="2">
        <f t="shared" si="16"/>
        <v>0</v>
      </c>
      <c r="BO28" s="2">
        <f t="shared" si="143"/>
        <v>0</v>
      </c>
      <c r="BP28" s="2">
        <f t="shared" si="146"/>
        <v>0</v>
      </c>
      <c r="BQ28" s="2">
        <f t="shared" si="17"/>
        <v>0</v>
      </c>
      <c r="BR28" s="2">
        <f t="shared" si="88"/>
        <v>0</v>
      </c>
      <c r="BS28" s="81">
        <f t="shared" si="89"/>
        <v>0</v>
      </c>
      <c r="CB28" s="5"/>
      <c r="CC28" s="5"/>
      <c r="CD28" s="5"/>
      <c r="CE28" s="5"/>
      <c r="CF28" s="5"/>
      <c r="CG28" s="5"/>
      <c r="CH28" s="5"/>
      <c r="CI28" s="5"/>
      <c r="FE28" s="54">
        <f t="shared" si="157"/>
        <v>0</v>
      </c>
      <c r="FF28" s="55">
        <f t="shared" si="158"/>
        <v>0</v>
      </c>
      <c r="FG28" s="53"/>
      <c r="FH28" s="56" t="str">
        <f t="shared" si="159"/>
        <v/>
      </c>
    </row>
    <row r="29" spans="1:164" ht="15.75" x14ac:dyDescent="0.25">
      <c r="A29">
        <f t="shared" si="0"/>
        <v>3</v>
      </c>
      <c r="B29">
        <f t="shared" si="139"/>
        <v>66</v>
      </c>
      <c r="C29" s="1">
        <f t="shared" si="66"/>
        <v>20</v>
      </c>
      <c r="D29" s="1">
        <f t="shared" si="67"/>
        <v>3</v>
      </c>
      <c r="E29" s="1">
        <f t="shared" si="68"/>
        <v>2029</v>
      </c>
      <c r="F29" s="3">
        <f t="shared" si="1"/>
        <v>47197</v>
      </c>
      <c r="G29" s="2">
        <f t="shared" si="2"/>
        <v>90</v>
      </c>
      <c r="H29" s="5"/>
      <c r="I29" s="5"/>
      <c r="J29" s="5"/>
      <c r="K29" s="5"/>
      <c r="L29" s="5"/>
      <c r="M29" s="5"/>
      <c r="N29" s="5"/>
      <c r="P29" s="5"/>
      <c r="Q29" s="5"/>
      <c r="R29" s="5"/>
      <c r="S29" s="5"/>
      <c r="T29" s="5"/>
      <c r="U29" s="5"/>
      <c r="V29" s="5"/>
      <c r="X29"/>
      <c r="AF29" s="5"/>
      <c r="AG29" s="5"/>
      <c r="AH29" s="5"/>
      <c r="AI29" s="5"/>
      <c r="AJ29" s="5"/>
      <c r="AK29" s="5"/>
      <c r="AL29" s="5"/>
      <c r="BL29" s="5">
        <f t="shared" si="86"/>
        <v>5.5E-2</v>
      </c>
      <c r="BM29" s="5"/>
      <c r="BN29" s="2">
        <f t="shared" si="16"/>
        <v>0</v>
      </c>
      <c r="BO29" s="2">
        <f t="shared" si="143"/>
        <v>0</v>
      </c>
      <c r="BP29" s="2">
        <f t="shared" si="146"/>
        <v>0</v>
      </c>
      <c r="BQ29" s="2">
        <f t="shared" si="17"/>
        <v>0</v>
      </c>
      <c r="BR29" s="2">
        <f t="shared" si="88"/>
        <v>0</v>
      </c>
      <c r="BS29" s="81">
        <f t="shared" si="89"/>
        <v>0</v>
      </c>
      <c r="CA29" s="5"/>
      <c r="CB29" s="5"/>
      <c r="CC29" s="5"/>
      <c r="CD29" s="5"/>
      <c r="CE29" s="5"/>
      <c r="CF29" s="5"/>
      <c r="CG29" s="5"/>
      <c r="CH29" s="5"/>
      <c r="CI29" s="5"/>
      <c r="FE29" s="54">
        <f t="shared" si="157"/>
        <v>0</v>
      </c>
      <c r="FF29" s="55">
        <f t="shared" si="158"/>
        <v>0</v>
      </c>
      <c r="FG29" s="53"/>
      <c r="FH29" s="56" t="str">
        <f t="shared" si="159"/>
        <v/>
      </c>
    </row>
    <row r="30" spans="1:164" ht="15.75" x14ac:dyDescent="0.25">
      <c r="A30">
        <f t="shared" si="0"/>
        <v>4</v>
      </c>
      <c r="B30">
        <f t="shared" si="139"/>
        <v>69</v>
      </c>
      <c r="C30" s="1">
        <f t="shared" si="66"/>
        <v>20</v>
      </c>
      <c r="D30" s="1">
        <f t="shared" si="67"/>
        <v>6</v>
      </c>
      <c r="E30" s="1">
        <f t="shared" si="68"/>
        <v>2029</v>
      </c>
      <c r="F30" s="3">
        <f t="shared" si="1"/>
        <v>47289</v>
      </c>
      <c r="G30" s="2">
        <f t="shared" si="2"/>
        <v>92</v>
      </c>
      <c r="H30" s="5"/>
      <c r="I30" s="5"/>
      <c r="J30" s="5"/>
      <c r="K30" s="5"/>
      <c r="L30" s="5"/>
      <c r="M30" s="5"/>
      <c r="N30" s="5"/>
      <c r="P30" s="5"/>
      <c r="Q30" s="5"/>
      <c r="R30" s="5"/>
      <c r="S30" s="5"/>
      <c r="T30" s="5"/>
      <c r="U30" s="5"/>
      <c r="V30" s="5"/>
      <c r="X30"/>
      <c r="AF30" s="5"/>
      <c r="AG30" s="5"/>
      <c r="AH30" s="5"/>
      <c r="AI30" s="5"/>
      <c r="AJ30" s="5"/>
      <c r="AK30" s="5"/>
      <c r="AL30" s="5"/>
      <c r="BK30" s="5"/>
      <c r="BL30" s="5">
        <f t="shared" si="86"/>
        <v>5.5E-2</v>
      </c>
      <c r="BM30" s="82"/>
      <c r="BN30" s="2">
        <f t="shared" si="16"/>
        <v>0</v>
      </c>
      <c r="BO30" s="2">
        <f t="shared" si="143"/>
        <v>0</v>
      </c>
      <c r="BP30" s="2">
        <f t="shared" si="146"/>
        <v>0</v>
      </c>
      <c r="BQ30" s="2">
        <f t="shared" si="17"/>
        <v>0</v>
      </c>
      <c r="BR30" s="2">
        <f t="shared" si="88"/>
        <v>0</v>
      </c>
      <c r="BS30" s="81">
        <f t="shared" si="89"/>
        <v>0</v>
      </c>
      <c r="CA30" s="5"/>
      <c r="CB30" s="5"/>
      <c r="CC30" s="5"/>
      <c r="CD30" s="5"/>
      <c r="CE30" s="5"/>
      <c r="CF30" s="5"/>
      <c r="CG30" s="5"/>
      <c r="CH30" s="5"/>
      <c r="FE30" s="54">
        <f t="shared" si="157"/>
        <v>0</v>
      </c>
      <c r="FF30" s="55">
        <f t="shared" si="158"/>
        <v>0</v>
      </c>
      <c r="FG30" s="53"/>
      <c r="FH30" s="56" t="str">
        <f t="shared" si="159"/>
        <v/>
      </c>
    </row>
    <row r="31" spans="1:164" ht="15.75" x14ac:dyDescent="0.25">
      <c r="A31">
        <f t="shared" si="0"/>
        <v>5</v>
      </c>
      <c r="B31">
        <f t="shared" si="139"/>
        <v>72</v>
      </c>
      <c r="C31" s="1">
        <f t="shared" si="66"/>
        <v>20</v>
      </c>
      <c r="D31" s="1">
        <f t="shared" si="67"/>
        <v>9</v>
      </c>
      <c r="E31" s="1">
        <f t="shared" si="68"/>
        <v>2029</v>
      </c>
      <c r="F31" s="3">
        <f t="shared" si="1"/>
        <v>47381</v>
      </c>
      <c r="G31" s="2">
        <f t="shared" si="2"/>
        <v>92</v>
      </c>
      <c r="H31" s="5"/>
      <c r="I31" s="5"/>
      <c r="J31" s="5"/>
      <c r="K31" s="5"/>
      <c r="L31" s="5"/>
      <c r="M31" s="5"/>
      <c r="N31" s="5"/>
      <c r="P31" s="5"/>
      <c r="Q31" s="5"/>
      <c r="R31" s="5"/>
      <c r="S31" s="5"/>
      <c r="T31" s="5"/>
      <c r="U31" s="5"/>
      <c r="V31" s="5"/>
      <c r="X31" s="5"/>
      <c r="Y31" s="5"/>
      <c r="Z31" s="5"/>
      <c r="AA31" s="5"/>
      <c r="AB31" s="5"/>
      <c r="AC31" s="5"/>
      <c r="AD31" s="5"/>
      <c r="AF31" s="5"/>
      <c r="AG31" s="5"/>
      <c r="AH31" s="5"/>
      <c r="AI31" s="5"/>
      <c r="AJ31" s="5"/>
      <c r="AK31" s="5"/>
      <c r="AL31" s="5"/>
      <c r="BK31" s="5"/>
      <c r="BL31" s="34">
        <f>+BL30</f>
        <v>5.5E-2</v>
      </c>
      <c r="BM31" s="5"/>
      <c r="BN31" s="2">
        <f t="shared" si="16"/>
        <v>0</v>
      </c>
      <c r="BO31" s="2">
        <f t="shared" si="143"/>
        <v>0</v>
      </c>
      <c r="BP31" s="2">
        <f t="shared" si="146"/>
        <v>0</v>
      </c>
      <c r="BQ31" s="2">
        <f t="shared" si="17"/>
        <v>0</v>
      </c>
      <c r="BR31" s="2">
        <f t="shared" si="88"/>
        <v>0</v>
      </c>
      <c r="BS31" s="81">
        <f t="shared" si="89"/>
        <v>0</v>
      </c>
      <c r="CB31" s="5"/>
      <c r="CC31" s="5"/>
      <c r="CD31" s="5"/>
      <c r="CE31" s="5"/>
      <c r="CF31" s="5"/>
      <c r="CG31" s="5"/>
      <c r="CH31" s="5"/>
      <c r="CK31" s="5"/>
      <c r="FE31" s="54">
        <f t="shared" si="157"/>
        <v>0</v>
      </c>
      <c r="FF31" s="55">
        <f t="shared" si="158"/>
        <v>0</v>
      </c>
      <c r="FG31" s="53"/>
      <c r="FH31" s="56" t="str">
        <f t="shared" si="159"/>
        <v/>
      </c>
    </row>
    <row r="32" spans="1:164" ht="15.75" x14ac:dyDescent="0.25">
      <c r="A32">
        <f t="shared" si="0"/>
        <v>5</v>
      </c>
      <c r="B32">
        <f t="shared" si="139"/>
        <v>75</v>
      </c>
      <c r="C32" s="1">
        <f t="shared" si="66"/>
        <v>20</v>
      </c>
      <c r="D32" s="1">
        <f t="shared" si="67"/>
        <v>12</v>
      </c>
      <c r="E32" s="1">
        <f t="shared" si="68"/>
        <v>2029</v>
      </c>
      <c r="F32" s="3">
        <f t="shared" si="1"/>
        <v>47472</v>
      </c>
      <c r="G32" s="2">
        <f>+F32-F31</f>
        <v>91</v>
      </c>
      <c r="H32" s="5"/>
      <c r="I32" s="5"/>
      <c r="J32" s="5"/>
      <c r="K32" s="5"/>
      <c r="L32" s="5"/>
      <c r="M32" s="5"/>
      <c r="N32" s="5"/>
      <c r="P32" s="5"/>
      <c r="Q32" s="5"/>
      <c r="R32" s="5"/>
      <c r="S32" s="5"/>
      <c r="T32" s="5"/>
      <c r="U32" s="5"/>
      <c r="V32" s="5"/>
      <c r="X32" s="5"/>
      <c r="Y32" s="5"/>
      <c r="Z32" s="5"/>
      <c r="AA32" s="5"/>
      <c r="AB32" s="5"/>
      <c r="AC32" s="5"/>
      <c r="AD32" s="5"/>
      <c r="AF32" s="5"/>
      <c r="AG32" s="5"/>
      <c r="AH32" s="5"/>
      <c r="AI32" s="5"/>
      <c r="AJ32" s="5"/>
      <c r="AK32" s="5"/>
      <c r="AL32" s="5"/>
      <c r="BL32" s="5">
        <v>0.06</v>
      </c>
      <c r="BM32" s="83"/>
      <c r="BN32" s="2">
        <f t="shared" si="16"/>
        <v>0</v>
      </c>
      <c r="BO32" s="2">
        <f t="shared" si="143"/>
        <v>0</v>
      </c>
      <c r="BP32" s="2">
        <f t="shared" si="146"/>
        <v>0</v>
      </c>
      <c r="BQ32" s="2">
        <f t="shared" si="17"/>
        <v>0</v>
      </c>
      <c r="BR32" s="2">
        <f t="shared" si="88"/>
        <v>0</v>
      </c>
      <c r="BS32" s="81">
        <f t="shared" si="89"/>
        <v>0</v>
      </c>
      <c r="CB32" s="5"/>
      <c r="CC32" s="5"/>
      <c r="CD32" s="5"/>
      <c r="CE32" s="5"/>
      <c r="CF32" s="5"/>
      <c r="CG32" s="5"/>
      <c r="CH32" s="5"/>
      <c r="CJ32" s="5"/>
      <c r="CK32" s="5"/>
      <c r="CL32" s="5"/>
      <c r="CM32" s="5"/>
      <c r="CN32" s="5"/>
      <c r="CO32" s="5"/>
      <c r="CP32" s="5"/>
      <c r="CR32" s="5"/>
      <c r="CS32" s="5"/>
      <c r="CT32" s="5"/>
      <c r="CU32" s="5"/>
      <c r="CV32" s="5"/>
      <c r="CW32" s="5"/>
      <c r="CX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E32" s="54">
        <f t="shared" si="157"/>
        <v>0</v>
      </c>
      <c r="FF32" s="55">
        <f t="shared" si="158"/>
        <v>0</v>
      </c>
      <c r="FG32" s="53"/>
      <c r="FH32" s="56" t="str">
        <f t="shared" si="159"/>
        <v/>
      </c>
    </row>
    <row r="33" spans="1:167" ht="15.75" x14ac:dyDescent="0.25">
      <c r="A33">
        <f t="shared" si="0"/>
        <v>4</v>
      </c>
      <c r="B33">
        <f t="shared" si="139"/>
        <v>78</v>
      </c>
      <c r="C33" s="1">
        <f t="shared" si="66"/>
        <v>20</v>
      </c>
      <c r="D33" s="1">
        <f t="shared" si="67"/>
        <v>3</v>
      </c>
      <c r="E33" s="1">
        <f t="shared" si="68"/>
        <v>2030</v>
      </c>
      <c r="F33" s="3">
        <f t="shared" si="1"/>
        <v>47562</v>
      </c>
      <c r="G33" s="2">
        <f>+F33-F32</f>
        <v>90</v>
      </c>
      <c r="H33" s="5"/>
      <c r="I33" s="5"/>
      <c r="J33" s="5"/>
      <c r="K33" s="5"/>
      <c r="L33" s="5"/>
      <c r="M33" s="5"/>
      <c r="N33" s="5"/>
      <c r="P33" s="5"/>
      <c r="Q33" s="5"/>
      <c r="R33" s="5"/>
      <c r="S33" s="5"/>
      <c r="T33" s="5"/>
      <c r="U33" s="5"/>
      <c r="V33" s="5"/>
      <c r="X33" s="5"/>
      <c r="Y33" s="5"/>
      <c r="Z33" s="5"/>
      <c r="AA33" s="5"/>
      <c r="AB33" s="5"/>
      <c r="AC33" s="5"/>
      <c r="AD33" s="5"/>
      <c r="AF33" s="5"/>
      <c r="AG33" s="5"/>
      <c r="AH33" s="5"/>
      <c r="AI33" s="5"/>
      <c r="AJ33" s="5"/>
      <c r="AK33" s="5"/>
      <c r="AL33" s="5"/>
      <c r="AN33" s="5"/>
      <c r="AO33" s="5"/>
      <c r="AP33" s="5"/>
      <c r="AQ33" s="5"/>
      <c r="AR33" s="5"/>
      <c r="AS33" s="5"/>
      <c r="AT33" s="5"/>
      <c r="AV33" s="5"/>
      <c r="AW33" s="5"/>
      <c r="AX33" s="5"/>
      <c r="AY33" s="5"/>
      <c r="AZ33" s="5"/>
      <c r="BA33" s="5"/>
      <c r="BB33" s="5"/>
      <c r="BD33" s="5"/>
      <c r="BE33" s="5"/>
      <c r="BF33" s="5"/>
      <c r="BG33" s="5"/>
      <c r="BH33" s="5"/>
      <c r="BI33" s="5"/>
      <c r="BJ33" s="5"/>
      <c r="BL33" s="5">
        <f t="shared" si="86"/>
        <v>0.06</v>
      </c>
      <c r="BM33" s="5"/>
      <c r="BN33" s="2">
        <f t="shared" si="16"/>
        <v>0</v>
      </c>
      <c r="BO33" s="2">
        <f t="shared" si="143"/>
        <v>0</v>
      </c>
      <c r="BP33" s="2">
        <f t="shared" si="146"/>
        <v>0</v>
      </c>
      <c r="BQ33" s="2">
        <f t="shared" si="17"/>
        <v>0</v>
      </c>
      <c r="BR33" s="2">
        <f t="shared" si="88"/>
        <v>0</v>
      </c>
      <c r="BS33" s="81">
        <f t="shared" si="89"/>
        <v>0</v>
      </c>
      <c r="BT33" s="5"/>
      <c r="BU33" s="5"/>
      <c r="BV33" s="5"/>
      <c r="BW33" s="5"/>
      <c r="BX33" s="5"/>
      <c r="BY33" s="5"/>
      <c r="BZ33" s="5"/>
      <c r="CB33" s="5"/>
      <c r="CC33" s="5"/>
      <c r="CD33" s="5"/>
      <c r="CE33" s="5"/>
      <c r="CF33" s="5"/>
      <c r="CG33" s="5"/>
      <c r="CH33" s="5"/>
      <c r="CJ33" s="5"/>
      <c r="CL33" s="5"/>
      <c r="CM33" s="5"/>
      <c r="CN33" s="5"/>
      <c r="CO33" s="5"/>
      <c r="CP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4">
        <f t="shared" si="157"/>
        <v>0</v>
      </c>
      <c r="FF33" s="55">
        <f t="shared" si="158"/>
        <v>0</v>
      </c>
      <c r="FG33" s="53"/>
      <c r="FH33" s="56" t="str">
        <f t="shared" si="159"/>
        <v/>
      </c>
      <c r="FI33" s="5"/>
      <c r="FJ33" s="5"/>
      <c r="FK33" s="5"/>
    </row>
    <row r="34" spans="1:167" ht="15.75" x14ac:dyDescent="0.25">
      <c r="A34">
        <f t="shared" si="0"/>
        <v>5</v>
      </c>
      <c r="B34">
        <f t="shared" si="139"/>
        <v>81</v>
      </c>
      <c r="C34" s="1">
        <f t="shared" si="66"/>
        <v>20</v>
      </c>
      <c r="D34" s="1">
        <f t="shared" si="67"/>
        <v>6</v>
      </c>
      <c r="E34" s="1">
        <f t="shared" si="68"/>
        <v>2030</v>
      </c>
      <c r="F34" s="3">
        <f t="shared" si="1"/>
        <v>47654</v>
      </c>
      <c r="G34" s="2">
        <f>+F34-F33</f>
        <v>92</v>
      </c>
      <c r="H34" s="5"/>
      <c r="I34" s="5"/>
      <c r="J34" s="5"/>
      <c r="K34" s="5"/>
      <c r="L34" s="5"/>
      <c r="M34" s="5"/>
      <c r="N34" s="5"/>
      <c r="P34" s="5"/>
      <c r="Q34" s="5"/>
      <c r="R34" s="5"/>
      <c r="S34" s="5"/>
      <c r="T34" s="5"/>
      <c r="U34" s="5"/>
      <c r="V34" s="5"/>
      <c r="X34" s="5"/>
      <c r="Y34" s="5"/>
      <c r="Z34" s="5"/>
      <c r="AA34" s="5"/>
      <c r="AB34" s="5"/>
      <c r="AC34" s="5"/>
      <c r="AD34" s="5"/>
      <c r="AF34" s="5"/>
      <c r="AG34" s="5"/>
      <c r="AH34" s="5"/>
      <c r="AI34" s="5"/>
      <c r="AJ34" s="5"/>
      <c r="AK34" s="5"/>
      <c r="AL34" s="5"/>
      <c r="AN34" s="5"/>
      <c r="AO34" s="5"/>
      <c r="AP34" s="5"/>
      <c r="AQ34" s="5"/>
      <c r="AR34" s="5"/>
      <c r="AS34" s="5"/>
      <c r="AT34" s="5"/>
      <c r="AV34" s="5"/>
      <c r="AW34" s="5"/>
      <c r="AX34" s="5"/>
      <c r="AY34" s="5"/>
      <c r="AZ34" s="5"/>
      <c r="BA34" s="5"/>
      <c r="BB34" s="5"/>
      <c r="BD34" s="5"/>
      <c r="BE34" s="5"/>
      <c r="BF34" s="5"/>
      <c r="BG34" s="5"/>
      <c r="BH34" s="5"/>
      <c r="BI34" s="5"/>
      <c r="BJ34" s="5"/>
      <c r="BL34" s="5">
        <f t="shared" si="86"/>
        <v>0.06</v>
      </c>
      <c r="BM34" s="83"/>
      <c r="BN34" s="2">
        <f>IF(BM34&gt;0,BM34*BQ33,0)</f>
        <v>0</v>
      </c>
      <c r="BO34" s="2">
        <f t="shared" si="143"/>
        <v>0</v>
      </c>
      <c r="BP34" s="2">
        <f t="shared" si="146"/>
        <v>0</v>
      </c>
      <c r="BQ34" s="2">
        <f t="shared" si="17"/>
        <v>0</v>
      </c>
      <c r="BR34" s="2">
        <f t="shared" si="88"/>
        <v>0</v>
      </c>
      <c r="BS34" s="81">
        <f t="shared" si="89"/>
        <v>0</v>
      </c>
      <c r="BT34" s="5"/>
      <c r="BU34" s="5"/>
      <c r="BV34" s="5"/>
      <c r="BW34" s="5"/>
      <c r="BX34" s="5"/>
      <c r="BY34" s="5"/>
      <c r="BZ34" s="5"/>
      <c r="CB34" s="5"/>
      <c r="CC34" s="5"/>
      <c r="CD34" s="5"/>
      <c r="CE34" s="5"/>
      <c r="CF34" s="5"/>
      <c r="CG34" s="5"/>
      <c r="CH34" s="5"/>
      <c r="CY34" s="5"/>
      <c r="DO34" s="5"/>
      <c r="FD34" s="5"/>
      <c r="FE34" s="54">
        <f t="shared" ref="FE34" si="160">+J34+Z34+AH34+BN34+BV34+CD34+CL34+R34+AP34+AX34+CT34+DB34+DJ34+DR34+DZ34+EP34+EX34+EH34</f>
        <v>0</v>
      </c>
      <c r="FF34" s="55">
        <f t="shared" ref="FF34" si="161">+L34+AB34+AJ34+BP34+BX34+CF34+CN34+T34+AR34+AZ34+CV34+DD34+DL34+DT34+EB34+ER34+EZ34+EJ34</f>
        <v>0</v>
      </c>
      <c r="FG34" s="53"/>
      <c r="FH34" s="56" t="str">
        <f t="shared" ref="FH34" si="162">IF((+M33+AS33+BQ33+BY33+CG33+AC33+CO33+U33+AK33+BA33+CW33+DE33+DM33+DU33+EC33+ES33+FA33+EK33)=0,"",(+H34*M33+AN34*AS33++BL34*BQ33+BT34*BY33+CB34*CG33+X34*AC33+CJ34*CO33+P34*U33+AK33*AF34+BA33*AV34+CW33*CR34+CZ34*DE33+DM33*DH34+DU33*DP34+EC33*DX34+EN34*ES33+FA33*EV34+EF34*EK33)/(+M33+AS33+BQ33+BY33+CG33+AC33+CO33+U33+AK33+BA33+CW33+DE33+DM33+DU33+EC33+ES33+FA33+EK33))</f>
        <v/>
      </c>
      <c r="FI34" s="5"/>
      <c r="FJ34" s="5"/>
      <c r="FK34" s="5"/>
    </row>
    <row r="35" spans="1:167" ht="15.75" x14ac:dyDescent="0.25">
      <c r="A35">
        <f t="shared" si="0"/>
        <v>6</v>
      </c>
      <c r="B35">
        <f t="shared" si="139"/>
        <v>84</v>
      </c>
      <c r="C35" s="1">
        <f t="shared" si="66"/>
        <v>20</v>
      </c>
      <c r="D35" s="1">
        <f t="shared" si="67"/>
        <v>9</v>
      </c>
      <c r="E35" s="1">
        <f t="shared" si="68"/>
        <v>2030</v>
      </c>
      <c r="F35" s="3">
        <f t="shared" si="1"/>
        <v>47746</v>
      </c>
      <c r="G35" s="2">
        <f>+F35-F34</f>
        <v>92</v>
      </c>
      <c r="H35" s="5"/>
      <c r="P35" s="5"/>
      <c r="X35" s="5"/>
      <c r="Y35" s="5"/>
      <c r="Z35" s="5"/>
      <c r="AA35" s="5"/>
      <c r="AB35" s="5"/>
      <c r="AC35" s="5"/>
      <c r="AD35" s="5"/>
      <c r="BL35" s="5">
        <f t="shared" si="86"/>
        <v>0.06</v>
      </c>
      <c r="BM35" s="83">
        <v>1</v>
      </c>
      <c r="BN35" s="2">
        <f>IF(BM35&gt;0,BM35*BQ34,0)</f>
        <v>0</v>
      </c>
      <c r="BO35" s="2">
        <f t="shared" ref="BO35" si="163">IF(MONTH($F35)=BQ$3,BQ34*BL35*($G34+$G35)/365,0)+IF(MONTH($F35)=BQ$4,BQ34*BL35*($G34+$G35)/365,0)</f>
        <v>0</v>
      </c>
      <c r="BP35" s="2">
        <f t="shared" ref="BP35" si="164">+BO35*(1-BN$4)</f>
        <v>0</v>
      </c>
      <c r="BQ35" s="2">
        <f t="shared" ref="BQ35" si="165">+BQ34-BN35</f>
        <v>0</v>
      </c>
      <c r="BR35" s="2">
        <f t="shared" ref="BR35" si="166">BN35+BP35</f>
        <v>0</v>
      </c>
      <c r="BS35" s="81">
        <f t="shared" ref="BS35" si="167">+BO35+BN35</f>
        <v>0</v>
      </c>
      <c r="FE35" s="54">
        <f t="shared" ref="FE35" si="168">+J35+Z35+AH35+BN35+BV35+CD35+CL35+R35+AP35+AX35+CT35+DB35+DJ35+DR35+DZ35+EP35+EX35+EH35</f>
        <v>0</v>
      </c>
      <c r="FF35" s="55">
        <f t="shared" ref="FF35" si="169">+L35+AB35+AJ35+BP35+BX35+CF35+CN35+T35+AR35+AZ35+CV35+DD35+DL35+DT35+EB35+ER35+EZ35+EJ35</f>
        <v>0</v>
      </c>
      <c r="FG35" s="53"/>
      <c r="FH35" s="56" t="str">
        <f t="shared" ref="FH35" si="170">IF((+M34+AS34+BQ34+BY34+CG34+AC34+CO34+U34+AK34+BA34+CW34+DE34+DM34+DU34+EC34+ES34+FA34+EK34)=0,"",(+H35*M34+AN35*AS34++BL35*BQ34+BT35*BY34+CB35*CG34+X35*AC34+CJ35*CO34+P35*U34+AK34*AF35+BA34*AV35+CW34*CR35+CZ35*DE34+DM34*DH35+DU34*DP35+EC34*DX35+EN35*ES34+FA34*EV35+EF35*EK34)/(+M34+AS34+BQ34+BY34+CG34+AC34+CO34+U34+AK34+BA34+CW34+DE34+DM34+DU34+EC34+ES34+FA34+EK34))</f>
        <v/>
      </c>
    </row>
    <row r="36" spans="1:167" x14ac:dyDescent="0.25">
      <c r="C36" s="1"/>
      <c r="D36" s="1"/>
      <c r="E36" s="1"/>
      <c r="F36" s="3"/>
      <c r="G36" s="2"/>
    </row>
    <row r="37" spans="1:167" x14ac:dyDescent="0.25">
      <c r="C37" s="1"/>
      <c r="D37" s="1"/>
      <c r="E37" s="1"/>
      <c r="F37" s="3"/>
      <c r="G37" s="2"/>
    </row>
    <row r="38" spans="1:167" x14ac:dyDescent="0.25">
      <c r="C38" s="1"/>
      <c r="D38" s="1"/>
      <c r="E38" s="1"/>
      <c r="F38" s="3"/>
      <c r="G38" s="2"/>
    </row>
    <row r="39" spans="1:167" x14ac:dyDescent="0.25">
      <c r="C39" s="1"/>
      <c r="D39" s="1"/>
      <c r="E39" s="1"/>
      <c r="F39" s="3"/>
      <c r="G39" s="2"/>
    </row>
    <row r="40" spans="1:167" x14ac:dyDescent="0.25">
      <c r="C40" s="1"/>
      <c r="D40" s="1"/>
      <c r="E40" s="1"/>
      <c r="F40" s="3"/>
      <c r="G40" s="2"/>
    </row>
    <row r="41" spans="1:167" x14ac:dyDescent="0.25">
      <c r="C41" s="1"/>
      <c r="D41" s="1"/>
      <c r="E41" s="1"/>
      <c r="F41" s="3"/>
      <c r="G41" s="2"/>
    </row>
    <row r="42" spans="1:167" x14ac:dyDescent="0.25">
      <c r="C42" s="1"/>
      <c r="D42" s="1"/>
      <c r="E42" s="1"/>
      <c r="F42" s="3"/>
      <c r="G42" s="2"/>
    </row>
    <row r="43" spans="1:167" x14ac:dyDescent="0.25">
      <c r="C43" s="1"/>
      <c r="D43" s="1"/>
      <c r="E43" s="1"/>
      <c r="F43" s="3"/>
      <c r="G43" s="2"/>
    </row>
    <row r="54" ht="14.25" customHeight="1" x14ac:dyDescent="0.25"/>
  </sheetData>
  <sheetProtection selectLockedCells="1" selectUnlockedCells="1"/>
  <mergeCells count="99">
    <mergeCell ref="EV1:FB1"/>
    <mergeCell ref="EV5:EV6"/>
    <mergeCell ref="EW5:EX5"/>
    <mergeCell ref="EY5:EZ5"/>
    <mergeCell ref="FB5:FB6"/>
    <mergeCell ref="FE1:FE6"/>
    <mergeCell ref="FF1:FF6"/>
    <mergeCell ref="FH1:FH6"/>
    <mergeCell ref="CZ1:DF1"/>
    <mergeCell ref="CZ5:CZ6"/>
    <mergeCell ref="DA5:DB5"/>
    <mergeCell ref="DH1:DN1"/>
    <mergeCell ref="DH5:DH6"/>
    <mergeCell ref="DI5:DJ5"/>
    <mergeCell ref="DK5:DL5"/>
    <mergeCell ref="DN5:DN6"/>
    <mergeCell ref="DP1:DV1"/>
    <mergeCell ref="DP5:DP6"/>
    <mergeCell ref="DQ5:DR5"/>
    <mergeCell ref="DS5:DT5"/>
    <mergeCell ref="DV5:DV6"/>
    <mergeCell ref="CR1:CX1"/>
    <mergeCell ref="CR5:CR6"/>
    <mergeCell ref="CS5:CT5"/>
    <mergeCell ref="CU5:CV5"/>
    <mergeCell ref="CX5:CX6"/>
    <mergeCell ref="CB1:CH1"/>
    <mergeCell ref="CJ1:CP1"/>
    <mergeCell ref="CJ5:CJ6"/>
    <mergeCell ref="CK5:CL5"/>
    <mergeCell ref="CM5:CN5"/>
    <mergeCell ref="CP5:CP6"/>
    <mergeCell ref="AF1:AL1"/>
    <mergeCell ref="AL5:AL6"/>
    <mergeCell ref="BG5:BH5"/>
    <mergeCell ref="AV1:BB1"/>
    <mergeCell ref="AW5:AX5"/>
    <mergeCell ref="AY5:AZ5"/>
    <mergeCell ref="BB5:BB6"/>
    <mergeCell ref="P5:P6"/>
    <mergeCell ref="Q5:R5"/>
    <mergeCell ref="S5:T5"/>
    <mergeCell ref="DF5:DF6"/>
    <mergeCell ref="H5:H6"/>
    <mergeCell ref="AN5:AN6"/>
    <mergeCell ref="K5:L5"/>
    <mergeCell ref="DC5:DD5"/>
    <mergeCell ref="CC5:CD5"/>
    <mergeCell ref="CH5:CH6"/>
    <mergeCell ref="CE5:CF5"/>
    <mergeCell ref="CB5:CB6"/>
    <mergeCell ref="AI5:AJ5"/>
    <mergeCell ref="H1:N1"/>
    <mergeCell ref="I5:J5"/>
    <mergeCell ref="AV5:AV6"/>
    <mergeCell ref="N5:N6"/>
    <mergeCell ref="BE5:BF5"/>
    <mergeCell ref="AN1:AT1"/>
    <mergeCell ref="AO5:AP5"/>
    <mergeCell ref="AQ5:AR5"/>
    <mergeCell ref="AT5:AT6"/>
    <mergeCell ref="BD5:BD6"/>
    <mergeCell ref="X1:AD1"/>
    <mergeCell ref="X5:X6"/>
    <mergeCell ref="Y5:Z5"/>
    <mergeCell ref="AA5:AB5"/>
    <mergeCell ref="AD5:AD6"/>
    <mergeCell ref="P1:V1"/>
    <mergeCell ref="C1:F3"/>
    <mergeCell ref="BT1:BZ1"/>
    <mergeCell ref="BU5:BV5"/>
    <mergeCell ref="BW5:BX5"/>
    <mergeCell ref="BZ5:BZ6"/>
    <mergeCell ref="BL1:BR1"/>
    <mergeCell ref="BM5:BN5"/>
    <mergeCell ref="BO5:BP5"/>
    <mergeCell ref="BR5:BR6"/>
    <mergeCell ref="BD1:BJ1"/>
    <mergeCell ref="AF5:AF6"/>
    <mergeCell ref="AG5:AH5"/>
    <mergeCell ref="V5:V6"/>
    <mergeCell ref="BL5:BL6"/>
    <mergeCell ref="BT5:BT6"/>
    <mergeCell ref="BJ5:BJ6"/>
    <mergeCell ref="DX5:DX6"/>
    <mergeCell ref="DX1:ED1"/>
    <mergeCell ref="DY5:DZ5"/>
    <mergeCell ref="EA5:EB5"/>
    <mergeCell ref="ED5:ED6"/>
    <mergeCell ref="EF1:EL1"/>
    <mergeCell ref="EF5:EF6"/>
    <mergeCell ref="EG5:EH5"/>
    <mergeCell ref="EI5:EJ5"/>
    <mergeCell ref="EL5:EL6"/>
    <mergeCell ref="EN1:ET1"/>
    <mergeCell ref="EN5:EN6"/>
    <mergeCell ref="EO5:EP5"/>
    <mergeCell ref="EQ5:ER5"/>
    <mergeCell ref="ET5:ET6"/>
  </mergeCells>
  <conditionalFormatting sqref="I8:N12 BE7:BJ8 CX7:CX10 DV8:DV11 ED7:ED12 ET7:ET20 EO8:ES19 EO7:EO20 FB8:FB21 EW8:FA19 CS8:CV10 DQ8:DT11 V7:V22 Q7:Q22 DY8:EB12 DA8:DF8 EL7:EL24 EH8:EK21 EG7:EG24 Q7:U19 Y7:AD12 AG7 AG8:AH9 AJ7:AL9 AO7:AT14 AW7:BB16 CS7:CT7 CV7:CW8 DA7:DB7 DD7:DF7 DT8:DU8 DY7:DZ7 EB7:EC8 EH7 EJ7:EK7 EO7:EP7 ER7:ES7 EW7:EW21 I7:J7 L7:N7 CK7:CP9 BU7:BZ23 CC7:CH25 DI7:DN9 DQ7:DV7 EX7:FB7">
    <cfRule type="cellIs" dxfId="7343" priority="58164" operator="equal">
      <formula>0</formula>
    </cfRule>
    <cfRule type="cellIs" dxfId="7342" priority="58165" operator="greaterThan">
      <formula>0</formula>
    </cfRule>
  </conditionalFormatting>
  <conditionalFormatting sqref="BE7">
    <cfRule type="cellIs" dxfId="7341" priority="49491" operator="equal">
      <formula>0</formula>
    </cfRule>
    <cfRule type="cellIs" dxfId="7340" priority="49492" operator="greaterThan">
      <formula>0</formula>
    </cfRule>
  </conditionalFormatting>
  <conditionalFormatting sqref="BE7">
    <cfRule type="cellIs" dxfId="7339" priority="57609" operator="equal">
      <formula>0</formula>
    </cfRule>
    <cfRule type="cellIs" dxfId="7338" priority="57610" operator="greaterThan">
      <formula>0</formula>
    </cfRule>
  </conditionalFormatting>
  <conditionalFormatting sqref="Y7:Y9">
    <cfRule type="cellIs" dxfId="7337" priority="57969" operator="equal">
      <formula>0</formula>
    </cfRule>
    <cfRule type="cellIs" dxfId="7336" priority="57970" operator="greaterThan">
      <formula>0</formula>
    </cfRule>
  </conditionalFormatting>
  <conditionalFormatting sqref="BE7">
    <cfRule type="cellIs" dxfId="7335" priority="57955" operator="equal">
      <formula>0</formula>
    </cfRule>
    <cfRule type="cellIs" dxfId="7334" priority="57956" operator="greaterThan">
      <formula>0</formula>
    </cfRule>
  </conditionalFormatting>
  <conditionalFormatting sqref="BE7">
    <cfRule type="cellIs" dxfId="7333" priority="57913" operator="equal">
      <formula>0</formula>
    </cfRule>
    <cfRule type="cellIs" dxfId="7332" priority="57914" operator="greaterThan">
      <formula>0</formula>
    </cfRule>
  </conditionalFormatting>
  <conditionalFormatting sqref="BE7">
    <cfRule type="cellIs" dxfId="7331" priority="57905" operator="equal">
      <formula>0</formula>
    </cfRule>
    <cfRule type="cellIs" dxfId="7330" priority="57906" operator="greaterThan">
      <formula>0</formula>
    </cfRule>
  </conditionalFormatting>
  <conditionalFormatting sqref="BE7">
    <cfRule type="cellIs" dxfId="7329" priority="57901" operator="equal">
      <formula>0</formula>
    </cfRule>
    <cfRule type="cellIs" dxfId="7328" priority="57902" operator="greaterThan">
      <formula>0</formula>
    </cfRule>
  </conditionalFormatting>
  <conditionalFormatting sqref="BE7">
    <cfRule type="cellIs" dxfId="7327" priority="57439" operator="equal">
      <formula>0</formula>
    </cfRule>
    <cfRule type="cellIs" dxfId="7326" priority="57440" operator="greaterThan">
      <formula>0</formula>
    </cfRule>
  </conditionalFormatting>
  <conditionalFormatting sqref="BE7">
    <cfRule type="cellIs" dxfId="7325" priority="57437" operator="equal">
      <formula>0</formula>
    </cfRule>
    <cfRule type="cellIs" dxfId="7324" priority="57438" operator="greaterThan">
      <formula>0</formula>
    </cfRule>
  </conditionalFormatting>
  <conditionalFormatting sqref="BE7">
    <cfRule type="cellIs" dxfId="7323" priority="57435" operator="equal">
      <formula>0</formula>
    </cfRule>
    <cfRule type="cellIs" dxfId="7322" priority="57436" operator="greaterThan">
      <formula>0</formula>
    </cfRule>
  </conditionalFormatting>
  <conditionalFormatting sqref="BE7">
    <cfRule type="cellIs" dxfId="7321" priority="57745" operator="equal">
      <formula>0</formula>
    </cfRule>
    <cfRule type="cellIs" dxfId="7320" priority="57746" operator="greaterThan">
      <formula>0</formula>
    </cfRule>
  </conditionalFormatting>
  <conditionalFormatting sqref="BE7">
    <cfRule type="cellIs" dxfId="7319" priority="57739" operator="equal">
      <formula>0</formula>
    </cfRule>
    <cfRule type="cellIs" dxfId="7318" priority="57740" operator="greaterThan">
      <formula>0</formula>
    </cfRule>
  </conditionalFormatting>
  <conditionalFormatting sqref="BE7">
    <cfRule type="cellIs" dxfId="7317" priority="57735" operator="equal">
      <formula>0</formula>
    </cfRule>
    <cfRule type="cellIs" dxfId="7316" priority="57736" operator="greaterThan">
      <formula>0</formula>
    </cfRule>
  </conditionalFormatting>
  <conditionalFormatting sqref="BE7">
    <cfRule type="cellIs" dxfId="7315" priority="57727" operator="equal">
      <formula>0</formula>
    </cfRule>
    <cfRule type="cellIs" dxfId="7314" priority="57728" operator="greaterThan">
      <formula>0</formula>
    </cfRule>
  </conditionalFormatting>
  <conditionalFormatting sqref="BE7">
    <cfRule type="cellIs" dxfId="7313" priority="57723" operator="equal">
      <formula>0</formula>
    </cfRule>
    <cfRule type="cellIs" dxfId="7312" priority="57724" operator="greaterThan">
      <formula>0</formula>
    </cfRule>
  </conditionalFormatting>
  <conditionalFormatting sqref="BE7">
    <cfRule type="cellIs" dxfId="7311" priority="57717" operator="equal">
      <formula>0</formula>
    </cfRule>
    <cfRule type="cellIs" dxfId="7310" priority="57718" operator="greaterThan">
      <formula>0</formula>
    </cfRule>
  </conditionalFormatting>
  <conditionalFormatting sqref="BE7">
    <cfRule type="cellIs" dxfId="7309" priority="57707" operator="equal">
      <formula>0</formula>
    </cfRule>
    <cfRule type="cellIs" dxfId="7308" priority="57708" operator="greaterThan">
      <formula>0</formula>
    </cfRule>
  </conditionalFormatting>
  <conditionalFormatting sqref="BE7">
    <cfRule type="cellIs" dxfId="7307" priority="57705" operator="equal">
      <formula>0</formula>
    </cfRule>
    <cfRule type="cellIs" dxfId="7306" priority="57706" operator="greaterThan">
      <formula>0</formula>
    </cfRule>
  </conditionalFormatting>
  <conditionalFormatting sqref="BE7">
    <cfRule type="cellIs" dxfId="7305" priority="57703" operator="equal">
      <formula>0</formula>
    </cfRule>
    <cfRule type="cellIs" dxfId="7304" priority="57704" operator="greaterThan">
      <formula>0</formula>
    </cfRule>
  </conditionalFormatting>
  <conditionalFormatting sqref="BE7">
    <cfRule type="cellIs" dxfId="7303" priority="57701" operator="equal">
      <formula>0</formula>
    </cfRule>
    <cfRule type="cellIs" dxfId="7302" priority="57702" operator="greaterThan">
      <formula>0</formula>
    </cfRule>
  </conditionalFormatting>
  <conditionalFormatting sqref="BE7">
    <cfRule type="cellIs" dxfId="7301" priority="57673" operator="equal">
      <formula>0</formula>
    </cfRule>
    <cfRule type="cellIs" dxfId="7300" priority="57674" operator="greaterThan">
      <formula>0</formula>
    </cfRule>
  </conditionalFormatting>
  <conditionalFormatting sqref="BE7">
    <cfRule type="cellIs" dxfId="7299" priority="57669" operator="equal">
      <formula>0</formula>
    </cfRule>
    <cfRule type="cellIs" dxfId="7298" priority="57670" operator="greaterThan">
      <formula>0</formula>
    </cfRule>
  </conditionalFormatting>
  <conditionalFormatting sqref="BE7">
    <cfRule type="cellIs" dxfId="7297" priority="57667" operator="equal">
      <formula>0</formula>
    </cfRule>
    <cfRule type="cellIs" dxfId="7296" priority="57668" operator="greaterThan">
      <formula>0</formula>
    </cfRule>
  </conditionalFormatting>
  <conditionalFormatting sqref="BE7">
    <cfRule type="cellIs" dxfId="7295" priority="57659" operator="equal">
      <formula>0</formula>
    </cfRule>
    <cfRule type="cellIs" dxfId="7294" priority="57660" operator="greaterThan">
      <formula>0</formula>
    </cfRule>
  </conditionalFormatting>
  <conditionalFormatting sqref="BE7">
    <cfRule type="cellIs" dxfId="7293" priority="57657" operator="equal">
      <formula>0</formula>
    </cfRule>
    <cfRule type="cellIs" dxfId="7292" priority="57658" operator="greaterThan">
      <formula>0</formula>
    </cfRule>
  </conditionalFormatting>
  <conditionalFormatting sqref="BE7">
    <cfRule type="cellIs" dxfId="7291" priority="57651" operator="equal">
      <formula>0</formula>
    </cfRule>
    <cfRule type="cellIs" dxfId="7290" priority="57652" operator="greaterThan">
      <formula>0</formula>
    </cfRule>
  </conditionalFormatting>
  <conditionalFormatting sqref="BE7">
    <cfRule type="cellIs" dxfId="7289" priority="57639" operator="equal">
      <formula>0</formula>
    </cfRule>
    <cfRule type="cellIs" dxfId="7288" priority="57640" operator="greaterThan">
      <formula>0</formula>
    </cfRule>
  </conditionalFormatting>
  <conditionalFormatting sqref="BE7">
    <cfRule type="cellIs" dxfId="7287" priority="57637" operator="equal">
      <formula>0</formula>
    </cfRule>
    <cfRule type="cellIs" dxfId="7286" priority="57638" operator="greaterThan">
      <formula>0</formula>
    </cfRule>
  </conditionalFormatting>
  <conditionalFormatting sqref="BE7">
    <cfRule type="cellIs" dxfId="7285" priority="57635" operator="equal">
      <formula>0</formula>
    </cfRule>
    <cfRule type="cellIs" dxfId="7284" priority="57636" operator="greaterThan">
      <formula>0</formula>
    </cfRule>
  </conditionalFormatting>
  <conditionalFormatting sqref="BE7">
    <cfRule type="cellIs" dxfId="7283" priority="57633" operator="equal">
      <formula>0</formula>
    </cfRule>
    <cfRule type="cellIs" dxfId="7282" priority="57634" operator="greaterThan">
      <formula>0</formula>
    </cfRule>
  </conditionalFormatting>
  <conditionalFormatting sqref="BE7">
    <cfRule type="cellIs" dxfId="7281" priority="57629" operator="equal">
      <formula>0</formula>
    </cfRule>
    <cfRule type="cellIs" dxfId="7280" priority="57630" operator="greaterThan">
      <formula>0</formula>
    </cfRule>
  </conditionalFormatting>
  <conditionalFormatting sqref="BE7">
    <cfRule type="cellIs" dxfId="7279" priority="57627" operator="equal">
      <formula>0</formula>
    </cfRule>
    <cfRule type="cellIs" dxfId="7278" priority="57628" operator="greaterThan">
      <formula>0</formula>
    </cfRule>
  </conditionalFormatting>
  <conditionalFormatting sqref="BE7">
    <cfRule type="cellIs" dxfId="7277" priority="57621" operator="equal">
      <formula>0</formula>
    </cfRule>
    <cfRule type="cellIs" dxfId="7276" priority="57622" operator="greaterThan">
      <formula>0</formula>
    </cfRule>
  </conditionalFormatting>
  <conditionalFormatting sqref="BE7">
    <cfRule type="cellIs" dxfId="7275" priority="57467" operator="equal">
      <formula>0</formula>
    </cfRule>
    <cfRule type="cellIs" dxfId="7274" priority="57468" operator="greaterThan">
      <formula>0</formula>
    </cfRule>
  </conditionalFormatting>
  <conditionalFormatting sqref="BE7">
    <cfRule type="cellIs" dxfId="7273" priority="57463" operator="equal">
      <formula>0</formula>
    </cfRule>
    <cfRule type="cellIs" dxfId="7272" priority="57464" operator="greaterThan">
      <formula>0</formula>
    </cfRule>
  </conditionalFormatting>
  <conditionalFormatting sqref="BE7">
    <cfRule type="cellIs" dxfId="7271" priority="57461" operator="equal">
      <formula>0</formula>
    </cfRule>
    <cfRule type="cellIs" dxfId="7270" priority="57462" operator="greaterThan">
      <formula>0</formula>
    </cfRule>
  </conditionalFormatting>
  <conditionalFormatting sqref="BE7">
    <cfRule type="cellIs" dxfId="7269" priority="57455" operator="equal">
      <formula>0</formula>
    </cfRule>
    <cfRule type="cellIs" dxfId="7268" priority="57456" operator="greaterThan">
      <formula>0</formula>
    </cfRule>
  </conditionalFormatting>
  <conditionalFormatting sqref="BE7">
    <cfRule type="cellIs" dxfId="7267" priority="57453" operator="equal">
      <formula>0</formula>
    </cfRule>
    <cfRule type="cellIs" dxfId="7266" priority="57454" operator="greaterThan">
      <formula>0</formula>
    </cfRule>
  </conditionalFormatting>
  <conditionalFormatting sqref="BE7">
    <cfRule type="cellIs" dxfId="7265" priority="57449" operator="equal">
      <formula>0</formula>
    </cfRule>
    <cfRule type="cellIs" dxfId="7264" priority="57450" operator="greaterThan">
      <formula>0</formula>
    </cfRule>
  </conditionalFormatting>
  <conditionalFormatting sqref="BE7">
    <cfRule type="cellIs" dxfId="7263" priority="57441" operator="equal">
      <formula>0</formula>
    </cfRule>
    <cfRule type="cellIs" dxfId="7262" priority="57442" operator="greaterThan">
      <formula>0</formula>
    </cfRule>
  </conditionalFormatting>
  <conditionalFormatting sqref="BE7">
    <cfRule type="cellIs" dxfId="7261" priority="57431" operator="equal">
      <formula>0</formula>
    </cfRule>
    <cfRule type="cellIs" dxfId="7260" priority="57432" operator="greaterThan">
      <formula>0</formula>
    </cfRule>
  </conditionalFormatting>
  <conditionalFormatting sqref="BE7">
    <cfRule type="cellIs" dxfId="7259" priority="57429" operator="equal">
      <formula>0</formula>
    </cfRule>
    <cfRule type="cellIs" dxfId="7258" priority="57430" operator="greaterThan">
      <formula>0</formula>
    </cfRule>
  </conditionalFormatting>
  <conditionalFormatting sqref="BE7">
    <cfRule type="cellIs" dxfId="7257" priority="57425" operator="equal">
      <formula>0</formula>
    </cfRule>
    <cfRule type="cellIs" dxfId="7256" priority="57426" operator="greaterThan">
      <formula>0</formula>
    </cfRule>
  </conditionalFormatting>
  <conditionalFormatting sqref="BE7">
    <cfRule type="cellIs" dxfId="7255" priority="57417" operator="equal">
      <formula>0</formula>
    </cfRule>
    <cfRule type="cellIs" dxfId="7254" priority="57418" operator="greaterThan">
      <formula>0</formula>
    </cfRule>
  </conditionalFormatting>
  <conditionalFormatting sqref="BE7">
    <cfRule type="cellIs" dxfId="7253" priority="57391" operator="equal">
      <formula>0</formula>
    </cfRule>
    <cfRule type="cellIs" dxfId="7252" priority="57392" operator="greaterThan">
      <formula>0</formula>
    </cfRule>
  </conditionalFormatting>
  <conditionalFormatting sqref="BE7">
    <cfRule type="cellIs" dxfId="7251" priority="57389" operator="equal">
      <formula>0</formula>
    </cfRule>
    <cfRule type="cellIs" dxfId="7250" priority="57390" operator="greaterThan">
      <formula>0</formula>
    </cfRule>
  </conditionalFormatting>
  <conditionalFormatting sqref="BE7">
    <cfRule type="cellIs" dxfId="7249" priority="57385" operator="equal">
      <formula>0</formula>
    </cfRule>
    <cfRule type="cellIs" dxfId="7248" priority="57386" operator="greaterThan">
      <formula>0</formula>
    </cfRule>
  </conditionalFormatting>
  <conditionalFormatting sqref="BE7">
    <cfRule type="cellIs" dxfId="7247" priority="57377" operator="equal">
      <formula>0</formula>
    </cfRule>
    <cfRule type="cellIs" dxfId="7246" priority="57378" operator="greaterThan">
      <formula>0</formula>
    </cfRule>
  </conditionalFormatting>
  <conditionalFormatting sqref="BE7">
    <cfRule type="cellIs" dxfId="7245" priority="57353" operator="equal">
      <formula>0</formula>
    </cfRule>
    <cfRule type="cellIs" dxfId="7244" priority="57354" operator="greaterThan">
      <formula>0</formula>
    </cfRule>
  </conditionalFormatting>
  <conditionalFormatting sqref="BE7">
    <cfRule type="cellIs" dxfId="7243" priority="57323" operator="equal">
      <formula>0</formula>
    </cfRule>
    <cfRule type="cellIs" dxfId="7242" priority="57324" operator="greaterThan">
      <formula>0</formula>
    </cfRule>
  </conditionalFormatting>
  <conditionalFormatting sqref="BE7">
    <cfRule type="cellIs" dxfId="7241" priority="56555" operator="equal">
      <formula>0</formula>
    </cfRule>
    <cfRule type="cellIs" dxfId="7240" priority="56556" operator="greaterThan">
      <formula>0</formula>
    </cfRule>
  </conditionalFormatting>
  <conditionalFormatting sqref="BE7">
    <cfRule type="cellIs" dxfId="7239" priority="56553" operator="equal">
      <formula>0</formula>
    </cfRule>
    <cfRule type="cellIs" dxfId="7238" priority="56554" operator="greaterThan">
      <formula>0</formula>
    </cfRule>
  </conditionalFormatting>
  <conditionalFormatting sqref="BE7">
    <cfRule type="cellIs" dxfId="7237" priority="56551" operator="equal">
      <formula>0</formula>
    </cfRule>
    <cfRule type="cellIs" dxfId="7236" priority="56552" operator="greaterThan">
      <formula>0</formula>
    </cfRule>
  </conditionalFormatting>
  <conditionalFormatting sqref="BE7">
    <cfRule type="cellIs" dxfId="7235" priority="56549" operator="equal">
      <formula>0</formula>
    </cfRule>
    <cfRule type="cellIs" dxfId="7234" priority="56550" operator="greaterThan">
      <formula>0</formula>
    </cfRule>
  </conditionalFormatting>
  <conditionalFormatting sqref="BE7">
    <cfRule type="cellIs" dxfId="7233" priority="56547" operator="equal">
      <formula>0</formula>
    </cfRule>
    <cfRule type="cellIs" dxfId="7232" priority="56548" operator="greaterThan">
      <formula>0</formula>
    </cfRule>
  </conditionalFormatting>
  <conditionalFormatting sqref="BE7">
    <cfRule type="cellIs" dxfId="7231" priority="56545" operator="equal">
      <formula>0</formula>
    </cfRule>
    <cfRule type="cellIs" dxfId="7230" priority="56546" operator="greaterThan">
      <formula>0</formula>
    </cfRule>
  </conditionalFormatting>
  <conditionalFormatting sqref="BE7">
    <cfRule type="cellIs" dxfId="7229" priority="56543" operator="equal">
      <formula>0</formula>
    </cfRule>
    <cfRule type="cellIs" dxfId="7228" priority="56544" operator="greaterThan">
      <formula>0</formula>
    </cfRule>
  </conditionalFormatting>
  <conditionalFormatting sqref="BE7">
    <cfRule type="cellIs" dxfId="7227" priority="56541" operator="equal">
      <formula>0</formula>
    </cfRule>
    <cfRule type="cellIs" dxfId="7226" priority="56542" operator="greaterThan">
      <formula>0</formula>
    </cfRule>
  </conditionalFormatting>
  <conditionalFormatting sqref="BE7">
    <cfRule type="cellIs" dxfId="7225" priority="56539" operator="equal">
      <formula>0</formula>
    </cfRule>
    <cfRule type="cellIs" dxfId="7224" priority="56540" operator="greaterThan">
      <formula>0</formula>
    </cfRule>
  </conditionalFormatting>
  <conditionalFormatting sqref="BE7">
    <cfRule type="cellIs" dxfId="7223" priority="56537" operator="equal">
      <formula>0</formula>
    </cfRule>
    <cfRule type="cellIs" dxfId="7222" priority="56538" operator="greaterThan">
      <formula>0</formula>
    </cfRule>
  </conditionalFormatting>
  <conditionalFormatting sqref="BE7">
    <cfRule type="cellIs" dxfId="7221" priority="56535" operator="equal">
      <formula>0</formula>
    </cfRule>
    <cfRule type="cellIs" dxfId="7220" priority="56536" operator="greaterThan">
      <formula>0</formula>
    </cfRule>
  </conditionalFormatting>
  <conditionalFormatting sqref="BE7">
    <cfRule type="cellIs" dxfId="7219" priority="56531" operator="equal">
      <formula>0</formula>
    </cfRule>
    <cfRule type="cellIs" dxfId="7218" priority="56532" operator="greaterThan">
      <formula>0</formula>
    </cfRule>
  </conditionalFormatting>
  <conditionalFormatting sqref="BE7">
    <cfRule type="cellIs" dxfId="7217" priority="56533" operator="equal">
      <formula>0</formula>
    </cfRule>
    <cfRule type="cellIs" dxfId="7216" priority="56534" operator="greaterThan">
      <formula>0</formula>
    </cfRule>
  </conditionalFormatting>
  <conditionalFormatting sqref="BE7">
    <cfRule type="cellIs" dxfId="7215" priority="56529" operator="equal">
      <formula>0</formula>
    </cfRule>
    <cfRule type="cellIs" dxfId="7214" priority="56530" operator="greaterThan">
      <formula>0</formula>
    </cfRule>
  </conditionalFormatting>
  <conditionalFormatting sqref="BE7">
    <cfRule type="cellIs" dxfId="7213" priority="56593" operator="equal">
      <formula>0</formula>
    </cfRule>
    <cfRule type="cellIs" dxfId="7212" priority="56594" operator="greaterThan">
      <formula>0</formula>
    </cfRule>
  </conditionalFormatting>
  <conditionalFormatting sqref="BE7">
    <cfRule type="cellIs" dxfId="7211" priority="56591" operator="equal">
      <formula>0</formula>
    </cfRule>
    <cfRule type="cellIs" dxfId="7210" priority="56592" operator="greaterThan">
      <formula>0</formula>
    </cfRule>
  </conditionalFormatting>
  <conditionalFormatting sqref="BE7">
    <cfRule type="cellIs" dxfId="7209" priority="56589" operator="equal">
      <formula>0</formula>
    </cfRule>
    <cfRule type="cellIs" dxfId="7208" priority="56590" operator="greaterThan">
      <formula>0</formula>
    </cfRule>
  </conditionalFormatting>
  <conditionalFormatting sqref="BE7">
    <cfRule type="cellIs" dxfId="7207" priority="56587" operator="equal">
      <formula>0</formula>
    </cfRule>
    <cfRule type="cellIs" dxfId="7206" priority="56588" operator="greaterThan">
      <formula>0</formula>
    </cfRule>
  </conditionalFormatting>
  <conditionalFormatting sqref="BE7">
    <cfRule type="cellIs" dxfId="7205" priority="56585" operator="equal">
      <formula>0</formula>
    </cfRule>
    <cfRule type="cellIs" dxfId="7204" priority="56586" operator="greaterThan">
      <formula>0</formula>
    </cfRule>
  </conditionalFormatting>
  <conditionalFormatting sqref="BE7">
    <cfRule type="cellIs" dxfId="7203" priority="56583" operator="equal">
      <formula>0</formula>
    </cfRule>
    <cfRule type="cellIs" dxfId="7202" priority="56584" operator="greaterThan">
      <formula>0</formula>
    </cfRule>
  </conditionalFormatting>
  <conditionalFormatting sqref="BE7">
    <cfRule type="cellIs" dxfId="7201" priority="56581" operator="equal">
      <formula>0</formula>
    </cfRule>
    <cfRule type="cellIs" dxfId="7200" priority="56582" operator="greaterThan">
      <formula>0</formula>
    </cfRule>
  </conditionalFormatting>
  <conditionalFormatting sqref="BE7">
    <cfRule type="cellIs" dxfId="7199" priority="56579" operator="equal">
      <formula>0</formula>
    </cfRule>
    <cfRule type="cellIs" dxfId="7198" priority="56580" operator="greaterThan">
      <formula>0</formula>
    </cfRule>
  </conditionalFormatting>
  <conditionalFormatting sqref="BE7">
    <cfRule type="cellIs" dxfId="7197" priority="56577" operator="equal">
      <formula>0</formula>
    </cfRule>
    <cfRule type="cellIs" dxfId="7196" priority="56578" operator="greaterThan">
      <formula>0</formula>
    </cfRule>
  </conditionalFormatting>
  <conditionalFormatting sqref="BE7">
    <cfRule type="cellIs" dxfId="7195" priority="56575" operator="equal">
      <formula>0</formula>
    </cfRule>
    <cfRule type="cellIs" dxfId="7194" priority="56576" operator="greaterThan">
      <formula>0</formula>
    </cfRule>
  </conditionalFormatting>
  <conditionalFormatting sqref="BE7">
    <cfRule type="cellIs" dxfId="7193" priority="56573" operator="equal">
      <formula>0</formula>
    </cfRule>
    <cfRule type="cellIs" dxfId="7192" priority="56574" operator="greaterThan">
      <formula>0</formula>
    </cfRule>
  </conditionalFormatting>
  <conditionalFormatting sqref="BE7">
    <cfRule type="cellIs" dxfId="7191" priority="56569" operator="equal">
      <formula>0</formula>
    </cfRule>
    <cfRule type="cellIs" dxfId="7190" priority="56570" operator="greaterThan">
      <formula>0</formula>
    </cfRule>
  </conditionalFormatting>
  <conditionalFormatting sqref="BE7">
    <cfRule type="cellIs" dxfId="7189" priority="56571" operator="equal">
      <formula>0</formula>
    </cfRule>
    <cfRule type="cellIs" dxfId="7188" priority="56572" operator="greaterThan">
      <formula>0</formula>
    </cfRule>
  </conditionalFormatting>
  <conditionalFormatting sqref="BE7">
    <cfRule type="cellIs" dxfId="7187" priority="56567" operator="equal">
      <formula>0</formula>
    </cfRule>
    <cfRule type="cellIs" dxfId="7186" priority="56568" operator="greaterThan">
      <formula>0</formula>
    </cfRule>
  </conditionalFormatting>
  <conditionalFormatting sqref="BE7">
    <cfRule type="cellIs" dxfId="7185" priority="56565" operator="equal">
      <formula>0</formula>
    </cfRule>
    <cfRule type="cellIs" dxfId="7184" priority="56566" operator="greaterThan">
      <formula>0</formula>
    </cfRule>
  </conditionalFormatting>
  <conditionalFormatting sqref="BE7">
    <cfRule type="cellIs" dxfId="7183" priority="56563" operator="equal">
      <formula>0</formula>
    </cfRule>
    <cfRule type="cellIs" dxfId="7182" priority="56564" operator="greaterThan">
      <formula>0</formula>
    </cfRule>
  </conditionalFormatting>
  <conditionalFormatting sqref="BE7">
    <cfRule type="cellIs" dxfId="7181" priority="56561" operator="equal">
      <formula>0</formula>
    </cfRule>
    <cfRule type="cellIs" dxfId="7180" priority="56562" operator="greaterThan">
      <formula>0</formula>
    </cfRule>
  </conditionalFormatting>
  <conditionalFormatting sqref="BE7">
    <cfRule type="cellIs" dxfId="7179" priority="56557" operator="equal">
      <formula>0</formula>
    </cfRule>
    <cfRule type="cellIs" dxfId="7178" priority="56558" operator="greaterThan">
      <formula>0</formula>
    </cfRule>
  </conditionalFormatting>
  <conditionalFormatting sqref="BE7">
    <cfRule type="cellIs" dxfId="7177" priority="56559" operator="equal">
      <formula>0</formula>
    </cfRule>
    <cfRule type="cellIs" dxfId="7176" priority="56560" operator="greaterThan">
      <formula>0</formula>
    </cfRule>
  </conditionalFormatting>
  <conditionalFormatting sqref="BE8">
    <cfRule type="cellIs" dxfId="7175" priority="52775" operator="equal">
      <formula>0</formula>
    </cfRule>
    <cfRule type="cellIs" dxfId="7174" priority="52776" operator="greaterThan">
      <formula>0</formula>
    </cfRule>
  </conditionalFormatting>
  <conditionalFormatting sqref="BE8">
    <cfRule type="cellIs" dxfId="7173" priority="52745" operator="equal">
      <formula>0</formula>
    </cfRule>
    <cfRule type="cellIs" dxfId="7172" priority="52746" operator="greaterThan">
      <formula>0</formula>
    </cfRule>
  </conditionalFormatting>
  <conditionalFormatting sqref="BE8">
    <cfRule type="cellIs" dxfId="7171" priority="52703" operator="equal">
      <formula>0</formula>
    </cfRule>
    <cfRule type="cellIs" dxfId="7170" priority="52704" operator="greaterThan">
      <formula>0</formula>
    </cfRule>
  </conditionalFormatting>
  <conditionalFormatting sqref="BE8">
    <cfRule type="cellIs" dxfId="7169" priority="52729" operator="equal">
      <formula>0</formula>
    </cfRule>
    <cfRule type="cellIs" dxfId="7168" priority="52730" operator="greaterThan">
      <formula>0</formula>
    </cfRule>
  </conditionalFormatting>
  <conditionalFormatting sqref="BE8">
    <cfRule type="cellIs" dxfId="7167" priority="52723" operator="equal">
      <formula>0</formula>
    </cfRule>
    <cfRule type="cellIs" dxfId="7166" priority="52724" operator="greaterThan">
      <formula>0</formula>
    </cfRule>
  </conditionalFormatting>
  <conditionalFormatting sqref="BE8">
    <cfRule type="cellIs" dxfId="7165" priority="52717" operator="equal">
      <formula>0</formula>
    </cfRule>
    <cfRule type="cellIs" dxfId="7164" priority="52718" operator="greaterThan">
      <formula>0</formula>
    </cfRule>
  </conditionalFormatting>
  <conditionalFormatting sqref="BE8">
    <cfRule type="cellIs" dxfId="7163" priority="52719" operator="equal">
      <formula>0</formula>
    </cfRule>
    <cfRule type="cellIs" dxfId="7162" priority="52720" operator="greaterThan">
      <formula>0</formula>
    </cfRule>
  </conditionalFormatting>
  <conditionalFormatting sqref="BE8">
    <cfRule type="cellIs" dxfId="7161" priority="52707" operator="equal">
      <formula>0</formula>
    </cfRule>
    <cfRule type="cellIs" dxfId="7160" priority="52708" operator="greaterThan">
      <formula>0</formula>
    </cfRule>
  </conditionalFormatting>
  <conditionalFormatting sqref="BE8">
    <cfRule type="cellIs" dxfId="7159" priority="52705" operator="equal">
      <formula>0</formula>
    </cfRule>
    <cfRule type="cellIs" dxfId="7158" priority="52706" operator="greaterThan">
      <formula>0</formula>
    </cfRule>
  </conditionalFormatting>
  <conditionalFormatting sqref="BE8">
    <cfRule type="cellIs" dxfId="7157" priority="52701" operator="equal">
      <formula>0</formula>
    </cfRule>
    <cfRule type="cellIs" dxfId="7156" priority="52702" operator="greaterThan">
      <formula>0</formula>
    </cfRule>
  </conditionalFormatting>
  <conditionalFormatting sqref="BE8">
    <cfRule type="cellIs" dxfId="7155" priority="52699" operator="equal">
      <formula>0</formula>
    </cfRule>
    <cfRule type="cellIs" dxfId="7154" priority="52700" operator="greaterThan">
      <formula>0</formula>
    </cfRule>
  </conditionalFormatting>
  <conditionalFormatting sqref="BE8">
    <cfRule type="cellIs" dxfId="7153" priority="52695" operator="equal">
      <formula>0</formula>
    </cfRule>
    <cfRule type="cellIs" dxfId="7152" priority="52696" operator="greaterThan">
      <formula>0</formula>
    </cfRule>
  </conditionalFormatting>
  <conditionalFormatting sqref="BE8">
    <cfRule type="cellIs" dxfId="7151" priority="52697" operator="equal">
      <formula>0</formula>
    </cfRule>
    <cfRule type="cellIs" dxfId="7150" priority="52698" operator="greaterThan">
      <formula>0</formula>
    </cfRule>
  </conditionalFormatting>
  <conditionalFormatting sqref="BE8">
    <cfRule type="cellIs" dxfId="7149" priority="52693" operator="equal">
      <formula>0</formula>
    </cfRule>
    <cfRule type="cellIs" dxfId="7148" priority="52694" operator="greaterThan">
      <formula>0</formula>
    </cfRule>
  </conditionalFormatting>
  <conditionalFormatting sqref="BE8">
    <cfRule type="cellIs" dxfId="7147" priority="52691" operator="equal">
      <formula>0</formula>
    </cfRule>
    <cfRule type="cellIs" dxfId="7146" priority="52692" operator="greaterThan">
      <formula>0</formula>
    </cfRule>
  </conditionalFormatting>
  <conditionalFormatting sqref="BE8">
    <cfRule type="cellIs" dxfId="7145" priority="52689" operator="equal">
      <formula>0</formula>
    </cfRule>
    <cfRule type="cellIs" dxfId="7144" priority="52690" operator="greaterThan">
      <formula>0</formula>
    </cfRule>
  </conditionalFormatting>
  <conditionalFormatting sqref="BE8">
    <cfRule type="cellIs" dxfId="7143" priority="52687" operator="equal">
      <formula>0</formula>
    </cfRule>
    <cfRule type="cellIs" dxfId="7142" priority="52688" operator="greaterThan">
      <formula>0</formula>
    </cfRule>
  </conditionalFormatting>
  <conditionalFormatting sqref="BE8">
    <cfRule type="cellIs" dxfId="7141" priority="52685" operator="equal">
      <formula>0</formula>
    </cfRule>
    <cfRule type="cellIs" dxfId="7140" priority="52686" operator="greaterThan">
      <formula>0</formula>
    </cfRule>
  </conditionalFormatting>
  <conditionalFormatting sqref="BE8">
    <cfRule type="cellIs" dxfId="7139" priority="52683" operator="equal">
      <formula>0</formula>
    </cfRule>
    <cfRule type="cellIs" dxfId="7138" priority="52684" operator="greaterThan">
      <formula>0</formula>
    </cfRule>
  </conditionalFormatting>
  <conditionalFormatting sqref="BE8">
    <cfRule type="cellIs" dxfId="7137" priority="52681" operator="equal">
      <formula>0</formula>
    </cfRule>
    <cfRule type="cellIs" dxfId="7136" priority="52682" operator="greaterThan">
      <formula>0</formula>
    </cfRule>
  </conditionalFormatting>
  <conditionalFormatting sqref="BE8">
    <cfRule type="cellIs" dxfId="7135" priority="49767" operator="equal">
      <formula>0</formula>
    </cfRule>
    <cfRule type="cellIs" dxfId="7134" priority="49768" operator="greaterThan">
      <formula>0</formula>
    </cfRule>
  </conditionalFormatting>
  <conditionalFormatting sqref="BE8">
    <cfRule type="cellIs" dxfId="7133" priority="49737" operator="equal">
      <formula>0</formula>
    </cfRule>
    <cfRule type="cellIs" dxfId="7132" priority="49738" operator="greaterThan">
      <formula>0</formula>
    </cfRule>
  </conditionalFormatting>
  <conditionalFormatting sqref="BE8">
    <cfRule type="cellIs" dxfId="7131" priority="49695" operator="equal">
      <formula>0</formula>
    </cfRule>
    <cfRule type="cellIs" dxfId="7130" priority="49696" operator="greaterThan">
      <formula>0</formula>
    </cfRule>
  </conditionalFormatting>
  <conditionalFormatting sqref="BE8">
    <cfRule type="cellIs" dxfId="7129" priority="49721" operator="equal">
      <formula>0</formula>
    </cfRule>
    <cfRule type="cellIs" dxfId="7128" priority="49722" operator="greaterThan">
      <formula>0</formula>
    </cfRule>
  </conditionalFormatting>
  <conditionalFormatting sqref="BE8">
    <cfRule type="cellIs" dxfId="7127" priority="49715" operator="equal">
      <formula>0</formula>
    </cfRule>
    <cfRule type="cellIs" dxfId="7126" priority="49716" operator="greaterThan">
      <formula>0</formula>
    </cfRule>
  </conditionalFormatting>
  <conditionalFormatting sqref="BE8">
    <cfRule type="cellIs" dxfId="7125" priority="49709" operator="equal">
      <formula>0</formula>
    </cfRule>
    <cfRule type="cellIs" dxfId="7124" priority="49710" operator="greaterThan">
      <formula>0</formula>
    </cfRule>
  </conditionalFormatting>
  <conditionalFormatting sqref="BE8">
    <cfRule type="cellIs" dxfId="7123" priority="49711" operator="equal">
      <formula>0</formula>
    </cfRule>
    <cfRule type="cellIs" dxfId="7122" priority="49712" operator="greaterThan">
      <formula>0</formula>
    </cfRule>
  </conditionalFormatting>
  <conditionalFormatting sqref="BE8">
    <cfRule type="cellIs" dxfId="7121" priority="49699" operator="equal">
      <formula>0</formula>
    </cfRule>
    <cfRule type="cellIs" dxfId="7120" priority="49700" operator="greaterThan">
      <formula>0</formula>
    </cfRule>
  </conditionalFormatting>
  <conditionalFormatting sqref="BE8">
    <cfRule type="cellIs" dxfId="7119" priority="49697" operator="equal">
      <formula>0</formula>
    </cfRule>
    <cfRule type="cellIs" dxfId="7118" priority="49698" operator="greaterThan">
      <formula>0</formula>
    </cfRule>
  </conditionalFormatting>
  <conditionalFormatting sqref="BE8">
    <cfRule type="cellIs" dxfId="7117" priority="49693" operator="equal">
      <formula>0</formula>
    </cfRule>
    <cfRule type="cellIs" dxfId="7116" priority="49694" operator="greaterThan">
      <formula>0</formula>
    </cfRule>
  </conditionalFormatting>
  <conditionalFormatting sqref="BE8">
    <cfRule type="cellIs" dxfId="7115" priority="49691" operator="equal">
      <formula>0</formula>
    </cfRule>
    <cfRule type="cellIs" dxfId="7114" priority="49692" operator="greaterThan">
      <formula>0</formula>
    </cfRule>
  </conditionalFormatting>
  <conditionalFormatting sqref="BE8">
    <cfRule type="cellIs" dxfId="7113" priority="49687" operator="equal">
      <formula>0</formula>
    </cfRule>
    <cfRule type="cellIs" dxfId="7112" priority="49688" operator="greaterThan">
      <formula>0</formula>
    </cfRule>
  </conditionalFormatting>
  <conditionalFormatting sqref="BE8">
    <cfRule type="cellIs" dxfId="7111" priority="49689" operator="equal">
      <formula>0</formula>
    </cfRule>
    <cfRule type="cellIs" dxfId="7110" priority="49690" operator="greaterThan">
      <formula>0</formula>
    </cfRule>
  </conditionalFormatting>
  <conditionalFormatting sqref="BE8">
    <cfRule type="cellIs" dxfId="7109" priority="49685" operator="equal">
      <formula>0</formula>
    </cfRule>
    <cfRule type="cellIs" dxfId="7108" priority="49686" operator="greaterThan">
      <formula>0</formula>
    </cfRule>
  </conditionalFormatting>
  <conditionalFormatting sqref="BE8">
    <cfRule type="cellIs" dxfId="7107" priority="49683" operator="equal">
      <formula>0</formula>
    </cfRule>
    <cfRule type="cellIs" dxfId="7106" priority="49684" operator="greaterThan">
      <formula>0</formula>
    </cfRule>
  </conditionalFormatting>
  <conditionalFormatting sqref="BE8">
    <cfRule type="cellIs" dxfId="7105" priority="49681" operator="equal">
      <formula>0</formula>
    </cfRule>
    <cfRule type="cellIs" dxfId="7104" priority="49682" operator="greaterThan">
      <formula>0</formula>
    </cfRule>
  </conditionalFormatting>
  <conditionalFormatting sqref="BE8">
    <cfRule type="cellIs" dxfId="7103" priority="49679" operator="equal">
      <formula>0</formula>
    </cfRule>
    <cfRule type="cellIs" dxfId="7102" priority="49680" operator="greaterThan">
      <formula>0</formula>
    </cfRule>
  </conditionalFormatting>
  <conditionalFormatting sqref="BE8">
    <cfRule type="cellIs" dxfId="7101" priority="49677" operator="equal">
      <formula>0</formula>
    </cfRule>
    <cfRule type="cellIs" dxfId="7100" priority="49678" operator="greaterThan">
      <formula>0</formula>
    </cfRule>
  </conditionalFormatting>
  <conditionalFormatting sqref="BE8">
    <cfRule type="cellIs" dxfId="7099" priority="49675" operator="equal">
      <formula>0</formula>
    </cfRule>
    <cfRule type="cellIs" dxfId="7098" priority="49676" operator="greaterThan">
      <formula>0</formula>
    </cfRule>
  </conditionalFormatting>
  <conditionalFormatting sqref="BE8">
    <cfRule type="cellIs" dxfId="7097" priority="49673" operator="equal">
      <formula>0</formula>
    </cfRule>
    <cfRule type="cellIs" dxfId="7096" priority="49674" operator="greaterThan">
      <formula>0</formula>
    </cfRule>
  </conditionalFormatting>
  <conditionalFormatting sqref="BE8">
    <cfRule type="cellIs" dxfId="7095" priority="49671" operator="equal">
      <formula>0</formula>
    </cfRule>
    <cfRule type="cellIs" dxfId="7094" priority="49672" operator="greaterThan">
      <formula>0</formula>
    </cfRule>
  </conditionalFormatting>
  <conditionalFormatting sqref="BE8">
    <cfRule type="cellIs" dxfId="7093" priority="49641" operator="equal">
      <formula>0</formula>
    </cfRule>
    <cfRule type="cellIs" dxfId="7092" priority="49642" operator="greaterThan">
      <formula>0</formula>
    </cfRule>
  </conditionalFormatting>
  <conditionalFormatting sqref="BE8">
    <cfRule type="cellIs" dxfId="7091" priority="49599" operator="equal">
      <formula>0</formula>
    </cfRule>
    <cfRule type="cellIs" dxfId="7090" priority="49600" operator="greaterThan">
      <formula>0</formula>
    </cfRule>
  </conditionalFormatting>
  <conditionalFormatting sqref="BE8">
    <cfRule type="cellIs" dxfId="7089" priority="49625" operator="equal">
      <formula>0</formula>
    </cfRule>
    <cfRule type="cellIs" dxfId="7088" priority="49626" operator="greaterThan">
      <formula>0</formula>
    </cfRule>
  </conditionalFormatting>
  <conditionalFormatting sqref="BE8">
    <cfRule type="cellIs" dxfId="7087" priority="49619" operator="equal">
      <formula>0</formula>
    </cfRule>
    <cfRule type="cellIs" dxfId="7086" priority="49620" operator="greaterThan">
      <formula>0</formula>
    </cfRule>
  </conditionalFormatting>
  <conditionalFormatting sqref="BE8">
    <cfRule type="cellIs" dxfId="7085" priority="49613" operator="equal">
      <formula>0</formula>
    </cfRule>
    <cfRule type="cellIs" dxfId="7084" priority="49614" operator="greaterThan">
      <formula>0</formula>
    </cfRule>
  </conditionalFormatting>
  <conditionalFormatting sqref="BE8">
    <cfRule type="cellIs" dxfId="7083" priority="49615" operator="equal">
      <formula>0</formula>
    </cfRule>
    <cfRule type="cellIs" dxfId="7082" priority="49616" operator="greaterThan">
      <formula>0</formula>
    </cfRule>
  </conditionalFormatting>
  <conditionalFormatting sqref="BE8">
    <cfRule type="cellIs" dxfId="7081" priority="49603" operator="equal">
      <formula>0</formula>
    </cfRule>
    <cfRule type="cellIs" dxfId="7080" priority="49604" operator="greaterThan">
      <formula>0</formula>
    </cfRule>
  </conditionalFormatting>
  <conditionalFormatting sqref="BE8">
    <cfRule type="cellIs" dxfId="7079" priority="49601" operator="equal">
      <formula>0</formula>
    </cfRule>
    <cfRule type="cellIs" dxfId="7078" priority="49602" operator="greaterThan">
      <formula>0</formula>
    </cfRule>
  </conditionalFormatting>
  <conditionalFormatting sqref="BE8">
    <cfRule type="cellIs" dxfId="7077" priority="49597" operator="equal">
      <formula>0</formula>
    </cfRule>
    <cfRule type="cellIs" dxfId="7076" priority="49598" operator="greaterThan">
      <formula>0</formula>
    </cfRule>
  </conditionalFormatting>
  <conditionalFormatting sqref="BE8">
    <cfRule type="cellIs" dxfId="7075" priority="49595" operator="equal">
      <formula>0</formula>
    </cfRule>
    <cfRule type="cellIs" dxfId="7074" priority="49596" operator="greaterThan">
      <formula>0</formula>
    </cfRule>
  </conditionalFormatting>
  <conditionalFormatting sqref="BE8">
    <cfRule type="cellIs" dxfId="7073" priority="49591" operator="equal">
      <formula>0</formula>
    </cfRule>
    <cfRule type="cellIs" dxfId="7072" priority="49592" operator="greaterThan">
      <formula>0</formula>
    </cfRule>
  </conditionalFormatting>
  <conditionalFormatting sqref="BE8">
    <cfRule type="cellIs" dxfId="7071" priority="49593" operator="equal">
      <formula>0</formula>
    </cfRule>
    <cfRule type="cellIs" dxfId="7070" priority="49594" operator="greaterThan">
      <formula>0</formula>
    </cfRule>
  </conditionalFormatting>
  <conditionalFormatting sqref="BE8">
    <cfRule type="cellIs" dxfId="7069" priority="49589" operator="equal">
      <formula>0</formula>
    </cfRule>
    <cfRule type="cellIs" dxfId="7068" priority="49590" operator="greaterThan">
      <formula>0</formula>
    </cfRule>
  </conditionalFormatting>
  <conditionalFormatting sqref="BE8">
    <cfRule type="cellIs" dxfId="7067" priority="49587" operator="equal">
      <formula>0</formula>
    </cfRule>
    <cfRule type="cellIs" dxfId="7066" priority="49588" operator="greaterThan">
      <formula>0</formula>
    </cfRule>
  </conditionalFormatting>
  <conditionalFormatting sqref="BE8">
    <cfRule type="cellIs" dxfId="7065" priority="49585" operator="equal">
      <formula>0</formula>
    </cfRule>
    <cfRule type="cellIs" dxfId="7064" priority="49586" operator="greaterThan">
      <formula>0</formula>
    </cfRule>
  </conditionalFormatting>
  <conditionalFormatting sqref="BE8">
    <cfRule type="cellIs" dxfId="7063" priority="49583" operator="equal">
      <formula>0</formula>
    </cfRule>
    <cfRule type="cellIs" dxfId="7062" priority="49584" operator="greaterThan">
      <formula>0</formula>
    </cfRule>
  </conditionalFormatting>
  <conditionalFormatting sqref="BE8">
    <cfRule type="cellIs" dxfId="7061" priority="49581" operator="equal">
      <formula>0</formula>
    </cfRule>
    <cfRule type="cellIs" dxfId="7060" priority="49582" operator="greaterThan">
      <formula>0</formula>
    </cfRule>
  </conditionalFormatting>
  <conditionalFormatting sqref="BE8">
    <cfRule type="cellIs" dxfId="7059" priority="49579" operator="equal">
      <formula>0</formula>
    </cfRule>
    <cfRule type="cellIs" dxfId="7058" priority="49580" operator="greaterThan">
      <formula>0</formula>
    </cfRule>
  </conditionalFormatting>
  <conditionalFormatting sqref="BE8">
    <cfRule type="cellIs" dxfId="7057" priority="49577" operator="equal">
      <formula>0</formula>
    </cfRule>
    <cfRule type="cellIs" dxfId="7056" priority="49578" operator="greaterThan">
      <formula>0</formula>
    </cfRule>
  </conditionalFormatting>
  <conditionalFormatting sqref="BE7">
    <cfRule type="cellIs" dxfId="7055" priority="49575" operator="equal">
      <formula>0</formula>
    </cfRule>
    <cfRule type="cellIs" dxfId="7054" priority="49576" operator="greaterThan">
      <formula>0</formula>
    </cfRule>
  </conditionalFormatting>
  <conditionalFormatting sqref="BE8">
    <cfRule type="cellIs" dxfId="7053" priority="49561" operator="equal">
      <formula>0</formula>
    </cfRule>
    <cfRule type="cellIs" dxfId="7052" priority="49562" operator="greaterThan">
      <formula>0</formula>
    </cfRule>
  </conditionalFormatting>
  <conditionalFormatting sqref="BE8">
    <cfRule type="cellIs" dxfId="7051" priority="49553" operator="equal">
      <formula>0</formula>
    </cfRule>
    <cfRule type="cellIs" dxfId="7050" priority="49554" operator="greaterThan">
      <formula>0</formula>
    </cfRule>
  </conditionalFormatting>
  <conditionalFormatting sqref="BE8">
    <cfRule type="cellIs" dxfId="7049" priority="49547" operator="equal">
      <formula>0</formula>
    </cfRule>
    <cfRule type="cellIs" dxfId="7048" priority="49548" operator="greaterThan">
      <formula>0</formula>
    </cfRule>
  </conditionalFormatting>
  <conditionalFormatting sqref="BE8">
    <cfRule type="cellIs" dxfId="7047" priority="49549" operator="equal">
      <formula>0</formula>
    </cfRule>
    <cfRule type="cellIs" dxfId="7046" priority="49550" operator="greaterThan">
      <formula>0</formula>
    </cfRule>
  </conditionalFormatting>
  <conditionalFormatting sqref="BE7">
    <cfRule type="cellIs" dxfId="7045" priority="49545" operator="equal">
      <formula>0</formula>
    </cfRule>
    <cfRule type="cellIs" dxfId="7044" priority="49546" operator="greaterThan">
      <formula>0</formula>
    </cfRule>
  </conditionalFormatting>
  <conditionalFormatting sqref="BE7">
    <cfRule type="cellIs" dxfId="7043" priority="49503" operator="equal">
      <formula>0</formula>
    </cfRule>
    <cfRule type="cellIs" dxfId="7042" priority="49504" operator="greaterThan">
      <formula>0</formula>
    </cfRule>
  </conditionalFormatting>
  <conditionalFormatting sqref="BE8">
    <cfRule type="cellIs" dxfId="7041" priority="49535" operator="equal">
      <formula>0</formula>
    </cfRule>
    <cfRule type="cellIs" dxfId="7040" priority="49536" operator="greaterThan">
      <formula>0</formula>
    </cfRule>
  </conditionalFormatting>
  <conditionalFormatting sqref="BE8">
    <cfRule type="cellIs" dxfId="7039" priority="49531" operator="equal">
      <formula>0</formula>
    </cfRule>
    <cfRule type="cellIs" dxfId="7038" priority="49532" operator="greaterThan">
      <formula>0</formula>
    </cfRule>
  </conditionalFormatting>
  <conditionalFormatting sqref="BE8">
    <cfRule type="cellIs" dxfId="7037" priority="49533" operator="equal">
      <formula>0</formula>
    </cfRule>
    <cfRule type="cellIs" dxfId="7036" priority="49534" operator="greaterThan">
      <formula>0</formula>
    </cfRule>
  </conditionalFormatting>
  <conditionalFormatting sqref="BE7">
    <cfRule type="cellIs" dxfId="7035" priority="49529" operator="equal">
      <formula>0</formula>
    </cfRule>
    <cfRule type="cellIs" dxfId="7034" priority="49530" operator="greaterThan">
      <formula>0</formula>
    </cfRule>
  </conditionalFormatting>
  <conditionalFormatting sqref="BE8">
    <cfRule type="cellIs" dxfId="7033" priority="49527" operator="equal">
      <formula>0</formula>
    </cfRule>
    <cfRule type="cellIs" dxfId="7032" priority="49528" operator="greaterThan">
      <formula>0</formula>
    </cfRule>
  </conditionalFormatting>
  <conditionalFormatting sqref="BE8">
    <cfRule type="cellIs" dxfId="7031" priority="49525" operator="equal">
      <formula>0</formula>
    </cfRule>
    <cfRule type="cellIs" dxfId="7030" priority="49526" operator="greaterThan">
      <formula>0</formula>
    </cfRule>
  </conditionalFormatting>
  <conditionalFormatting sqref="BE7">
    <cfRule type="cellIs" dxfId="7029" priority="49523" operator="equal">
      <formula>0</formula>
    </cfRule>
    <cfRule type="cellIs" dxfId="7028" priority="49524" operator="greaterThan">
      <formula>0</formula>
    </cfRule>
  </conditionalFormatting>
  <conditionalFormatting sqref="BE7">
    <cfRule type="cellIs" dxfId="7027" priority="49517" operator="equal">
      <formula>0</formula>
    </cfRule>
    <cfRule type="cellIs" dxfId="7026" priority="49518" operator="greaterThan">
      <formula>0</formula>
    </cfRule>
  </conditionalFormatting>
  <conditionalFormatting sqref="BE8">
    <cfRule type="cellIs" dxfId="7025" priority="49521" operator="equal">
      <formula>0</formula>
    </cfRule>
    <cfRule type="cellIs" dxfId="7024" priority="49522" operator="greaterThan">
      <formula>0</formula>
    </cfRule>
  </conditionalFormatting>
  <conditionalFormatting sqref="BE7">
    <cfRule type="cellIs" dxfId="7023" priority="49519" operator="equal">
      <formula>0</formula>
    </cfRule>
    <cfRule type="cellIs" dxfId="7022" priority="49520" operator="greaterThan">
      <formula>0</formula>
    </cfRule>
  </conditionalFormatting>
  <conditionalFormatting sqref="BE8">
    <cfRule type="cellIs" dxfId="7021" priority="49515" operator="equal">
      <formula>0</formula>
    </cfRule>
    <cfRule type="cellIs" dxfId="7020" priority="49516" operator="greaterThan">
      <formula>0</formula>
    </cfRule>
  </conditionalFormatting>
  <conditionalFormatting sqref="BE8">
    <cfRule type="cellIs" dxfId="7019" priority="49513" operator="equal">
      <formula>0</formula>
    </cfRule>
    <cfRule type="cellIs" dxfId="7018" priority="49514" operator="greaterThan">
      <formula>0</formula>
    </cfRule>
  </conditionalFormatting>
  <conditionalFormatting sqref="BE8">
    <cfRule type="cellIs" dxfId="7017" priority="49511" operator="equal">
      <formula>0</formula>
    </cfRule>
    <cfRule type="cellIs" dxfId="7016" priority="49512" operator="greaterThan">
      <formula>0</formula>
    </cfRule>
  </conditionalFormatting>
  <conditionalFormatting sqref="BE8">
    <cfRule type="cellIs" dxfId="7015" priority="49509" operator="equal">
      <formula>0</formula>
    </cfRule>
    <cfRule type="cellIs" dxfId="7014" priority="49510" operator="greaterThan">
      <formula>0</formula>
    </cfRule>
  </conditionalFormatting>
  <conditionalFormatting sqref="BE7">
    <cfRule type="cellIs" dxfId="7013" priority="49507" operator="equal">
      <formula>0</formula>
    </cfRule>
    <cfRule type="cellIs" dxfId="7012" priority="49508" operator="greaterThan">
      <formula>0</formula>
    </cfRule>
  </conditionalFormatting>
  <conditionalFormatting sqref="BE7">
    <cfRule type="cellIs" dxfId="7011" priority="49505" operator="equal">
      <formula>0</formula>
    </cfRule>
    <cfRule type="cellIs" dxfId="7010" priority="49506" operator="greaterThan">
      <formula>0</formula>
    </cfRule>
  </conditionalFormatting>
  <conditionalFormatting sqref="BE7">
    <cfRule type="cellIs" dxfId="7009" priority="49501" operator="equal">
      <formula>0</formula>
    </cfRule>
    <cfRule type="cellIs" dxfId="7008" priority="49502" operator="greaterThan">
      <formula>0</formula>
    </cfRule>
  </conditionalFormatting>
  <conditionalFormatting sqref="BE7">
    <cfRule type="cellIs" dxfId="7007" priority="49499" operator="equal">
      <formula>0</formula>
    </cfRule>
    <cfRule type="cellIs" dxfId="7006" priority="49500" operator="greaterThan">
      <formula>0</formula>
    </cfRule>
  </conditionalFormatting>
  <conditionalFormatting sqref="BE7">
    <cfRule type="cellIs" dxfId="7005" priority="49495" operator="equal">
      <formula>0</formula>
    </cfRule>
    <cfRule type="cellIs" dxfId="7004" priority="49496" operator="greaterThan">
      <formula>0</formula>
    </cfRule>
  </conditionalFormatting>
  <conditionalFormatting sqref="BE7">
    <cfRule type="cellIs" dxfId="7003" priority="49497" operator="equal">
      <formula>0</formula>
    </cfRule>
    <cfRule type="cellIs" dxfId="7002" priority="49498" operator="greaterThan">
      <formula>0</formula>
    </cfRule>
  </conditionalFormatting>
  <conditionalFormatting sqref="BE7">
    <cfRule type="cellIs" dxfId="7001" priority="49493" operator="equal">
      <formula>0</formula>
    </cfRule>
    <cfRule type="cellIs" dxfId="7000" priority="49494" operator="greaterThan">
      <formula>0</formula>
    </cfRule>
  </conditionalFormatting>
  <conditionalFormatting sqref="BE7">
    <cfRule type="cellIs" dxfId="6999" priority="49489" operator="equal">
      <formula>0</formula>
    </cfRule>
    <cfRule type="cellIs" dxfId="6998" priority="49490" operator="greaterThan">
      <formula>0</formula>
    </cfRule>
  </conditionalFormatting>
  <conditionalFormatting sqref="BE7">
    <cfRule type="cellIs" dxfId="6997" priority="49487" operator="equal">
      <formula>0</formula>
    </cfRule>
    <cfRule type="cellIs" dxfId="6996" priority="49488" operator="greaterThan">
      <formula>0</formula>
    </cfRule>
  </conditionalFormatting>
  <conditionalFormatting sqref="BE7">
    <cfRule type="cellIs" dxfId="6995" priority="49485" operator="equal">
      <formula>0</formula>
    </cfRule>
    <cfRule type="cellIs" dxfId="6994" priority="49486" operator="greaterThan">
      <formula>0</formula>
    </cfRule>
  </conditionalFormatting>
  <conditionalFormatting sqref="BE7">
    <cfRule type="cellIs" dxfId="6993" priority="49483" operator="equal">
      <formula>0</formula>
    </cfRule>
    <cfRule type="cellIs" dxfId="6992" priority="49484" operator="greaterThan">
      <formula>0</formula>
    </cfRule>
  </conditionalFormatting>
  <conditionalFormatting sqref="BE7">
    <cfRule type="cellIs" dxfId="6991" priority="49481" operator="equal">
      <formula>0</formula>
    </cfRule>
    <cfRule type="cellIs" dxfId="6990" priority="49482" operator="greaterThan">
      <formula>0</formula>
    </cfRule>
  </conditionalFormatting>
  <conditionalFormatting sqref="BE8">
    <cfRule type="cellIs" dxfId="6989" priority="45163" operator="equal">
      <formula>0</formula>
    </cfRule>
    <cfRule type="cellIs" dxfId="6988" priority="45164" operator="greaterThan">
      <formula>0</formula>
    </cfRule>
  </conditionalFormatting>
  <conditionalFormatting sqref="BE8">
    <cfRule type="cellIs" dxfId="6987" priority="45215" operator="equal">
      <formula>0</formula>
    </cfRule>
    <cfRule type="cellIs" dxfId="6986" priority="45216" operator="greaterThan">
      <formula>0</formula>
    </cfRule>
  </conditionalFormatting>
  <conditionalFormatting sqref="BE8">
    <cfRule type="cellIs" dxfId="6985" priority="45129" operator="equal">
      <formula>0</formula>
    </cfRule>
    <cfRule type="cellIs" dxfId="6984" priority="45130" operator="greaterThan">
      <formula>0</formula>
    </cfRule>
  </conditionalFormatting>
  <conditionalFormatting sqref="BE8">
    <cfRule type="cellIs" dxfId="6983" priority="45127" operator="equal">
      <formula>0</formula>
    </cfRule>
    <cfRule type="cellIs" dxfId="6982" priority="45128" operator="greaterThan">
      <formula>0</formula>
    </cfRule>
  </conditionalFormatting>
  <conditionalFormatting sqref="BE8">
    <cfRule type="cellIs" dxfId="6981" priority="45121" operator="equal">
      <formula>0</formula>
    </cfRule>
    <cfRule type="cellIs" dxfId="6980" priority="45122" operator="greaterThan">
      <formula>0</formula>
    </cfRule>
  </conditionalFormatting>
  <conditionalFormatting sqref="BE8">
    <cfRule type="cellIs" dxfId="6979" priority="45159" operator="equal">
      <formula>0</formula>
    </cfRule>
    <cfRule type="cellIs" dxfId="6978" priority="45160" operator="greaterThan">
      <formula>0</formula>
    </cfRule>
  </conditionalFormatting>
  <conditionalFormatting sqref="BE8">
    <cfRule type="cellIs" dxfId="6977" priority="45157" operator="equal">
      <formula>0</formula>
    </cfRule>
    <cfRule type="cellIs" dxfId="6976" priority="45158" operator="greaterThan">
      <formula>0</formula>
    </cfRule>
  </conditionalFormatting>
  <conditionalFormatting sqref="BE8">
    <cfRule type="cellIs" dxfId="6975" priority="45145" operator="equal">
      <formula>0</formula>
    </cfRule>
    <cfRule type="cellIs" dxfId="6974" priority="45146" operator="greaterThan">
      <formula>0</formula>
    </cfRule>
  </conditionalFormatting>
  <conditionalFormatting sqref="BE8">
    <cfRule type="cellIs" dxfId="6973" priority="45097" operator="equal">
      <formula>0</formula>
    </cfRule>
    <cfRule type="cellIs" dxfId="6972" priority="45098" operator="greaterThan">
      <formula>0</formula>
    </cfRule>
  </conditionalFormatting>
  <conditionalFormatting sqref="BE8">
    <cfRule type="cellIs" dxfId="6971" priority="45139" operator="equal">
      <formula>0</formula>
    </cfRule>
    <cfRule type="cellIs" dxfId="6970" priority="45140" operator="greaterThan">
      <formula>0</formula>
    </cfRule>
  </conditionalFormatting>
  <conditionalFormatting sqref="BE8">
    <cfRule type="cellIs" dxfId="6969" priority="45137" operator="equal">
      <formula>0</formula>
    </cfRule>
    <cfRule type="cellIs" dxfId="6968" priority="45138" operator="greaterThan">
      <formula>0</formula>
    </cfRule>
  </conditionalFormatting>
  <conditionalFormatting sqref="BE8">
    <cfRule type="cellIs" dxfId="6967" priority="45141" operator="equal">
      <formula>0</formula>
    </cfRule>
    <cfRule type="cellIs" dxfId="6966" priority="45142" operator="greaterThan">
      <formula>0</formula>
    </cfRule>
  </conditionalFormatting>
  <conditionalFormatting sqref="BE8">
    <cfRule type="cellIs" dxfId="6965" priority="45131" operator="equal">
      <formula>0</formula>
    </cfRule>
    <cfRule type="cellIs" dxfId="6964" priority="45132" operator="greaterThan">
      <formula>0</formula>
    </cfRule>
  </conditionalFormatting>
  <conditionalFormatting sqref="BE8">
    <cfRule type="cellIs" dxfId="6963" priority="45123" operator="equal">
      <formula>0</formula>
    </cfRule>
    <cfRule type="cellIs" dxfId="6962" priority="45124" operator="greaterThan">
      <formula>0</formula>
    </cfRule>
  </conditionalFormatting>
  <conditionalFormatting sqref="BE7">
    <cfRule type="cellIs" dxfId="6961" priority="45061" operator="equal">
      <formula>0</formula>
    </cfRule>
    <cfRule type="cellIs" dxfId="6960" priority="45062" operator="greaterThan">
      <formula>0</formula>
    </cfRule>
  </conditionalFormatting>
  <conditionalFormatting sqref="BE8">
    <cfRule type="cellIs" dxfId="6959" priority="45055" operator="equal">
      <formula>0</formula>
    </cfRule>
    <cfRule type="cellIs" dxfId="6958" priority="45056" operator="greaterThan">
      <formula>0</formula>
    </cfRule>
  </conditionalFormatting>
  <conditionalFormatting sqref="BE7">
    <cfRule type="cellIs" dxfId="6957" priority="45089" operator="equal">
      <formula>0</formula>
    </cfRule>
    <cfRule type="cellIs" dxfId="6956" priority="45090" operator="greaterThan">
      <formula>0</formula>
    </cfRule>
  </conditionalFormatting>
  <conditionalFormatting sqref="BE8">
    <cfRule type="cellIs" dxfId="6955" priority="45079" operator="equal">
      <formula>0</formula>
    </cfRule>
    <cfRule type="cellIs" dxfId="6954" priority="45080" operator="greaterThan">
      <formula>0</formula>
    </cfRule>
  </conditionalFormatting>
  <conditionalFormatting sqref="BE8">
    <cfRule type="cellIs" dxfId="6953" priority="45075" operator="equal">
      <formula>0</formula>
    </cfRule>
    <cfRule type="cellIs" dxfId="6952" priority="45076" operator="greaterThan">
      <formula>0</formula>
    </cfRule>
  </conditionalFormatting>
  <conditionalFormatting sqref="BE8">
    <cfRule type="cellIs" dxfId="6951" priority="45071" operator="equal">
      <formula>0</formula>
    </cfRule>
    <cfRule type="cellIs" dxfId="6950" priority="45072" operator="greaterThan">
      <formula>0</formula>
    </cfRule>
  </conditionalFormatting>
  <conditionalFormatting sqref="BE7">
    <cfRule type="cellIs" dxfId="6949" priority="45063" operator="equal">
      <formula>0</formula>
    </cfRule>
    <cfRule type="cellIs" dxfId="6948" priority="45064" operator="greaterThan">
      <formula>0</formula>
    </cfRule>
  </conditionalFormatting>
  <conditionalFormatting sqref="BE8">
    <cfRule type="cellIs" dxfId="6947" priority="45065" operator="equal">
      <formula>0</formula>
    </cfRule>
    <cfRule type="cellIs" dxfId="6946" priority="45066" operator="greaterThan">
      <formula>0</formula>
    </cfRule>
  </conditionalFormatting>
  <conditionalFormatting sqref="BE7">
    <cfRule type="cellIs" dxfId="6945" priority="45051" operator="equal">
      <formula>0</formula>
    </cfRule>
    <cfRule type="cellIs" dxfId="6944" priority="45052" operator="greaterThan">
      <formula>0</formula>
    </cfRule>
  </conditionalFormatting>
  <conditionalFormatting sqref="BE7">
    <cfRule type="cellIs" dxfId="6943" priority="45047" operator="equal">
      <formula>0</formula>
    </cfRule>
    <cfRule type="cellIs" dxfId="6942" priority="45048" operator="greaterThan">
      <formula>0</formula>
    </cfRule>
  </conditionalFormatting>
  <conditionalFormatting sqref="BE8">
    <cfRule type="cellIs" dxfId="6941" priority="45057" operator="equal">
      <formula>0</formula>
    </cfRule>
    <cfRule type="cellIs" dxfId="6940" priority="45058" operator="greaterThan">
      <formula>0</formula>
    </cfRule>
  </conditionalFormatting>
  <conditionalFormatting sqref="BE7">
    <cfRule type="cellIs" dxfId="6939" priority="45043" operator="equal">
      <formula>0</formula>
    </cfRule>
    <cfRule type="cellIs" dxfId="6938" priority="45044" operator="greaterThan">
      <formula>0</formula>
    </cfRule>
  </conditionalFormatting>
  <conditionalFormatting sqref="BE7">
    <cfRule type="cellIs" dxfId="6937" priority="45041" operator="equal">
      <formula>0</formula>
    </cfRule>
    <cfRule type="cellIs" dxfId="6936" priority="45042" operator="greaterThan">
      <formula>0</formula>
    </cfRule>
  </conditionalFormatting>
  <conditionalFormatting sqref="BE7">
    <cfRule type="cellIs" dxfId="6935" priority="45037" operator="equal">
      <formula>0</formula>
    </cfRule>
    <cfRule type="cellIs" dxfId="6934" priority="45038" operator="greaterThan">
      <formula>0</formula>
    </cfRule>
  </conditionalFormatting>
  <conditionalFormatting sqref="BE7">
    <cfRule type="cellIs" dxfId="6933" priority="45033" operator="equal">
      <formula>0</formula>
    </cfRule>
    <cfRule type="cellIs" dxfId="6932" priority="45034" operator="greaterThan">
      <formula>0</formula>
    </cfRule>
  </conditionalFormatting>
  <conditionalFormatting sqref="BE7">
    <cfRule type="cellIs" dxfId="6931" priority="45029" operator="equal">
      <formula>0</formula>
    </cfRule>
    <cfRule type="cellIs" dxfId="6930" priority="45030" operator="greaterThan">
      <formula>0</formula>
    </cfRule>
  </conditionalFormatting>
  <conditionalFormatting sqref="BE7">
    <cfRule type="cellIs" dxfId="6929" priority="45025" operator="equal">
      <formula>0</formula>
    </cfRule>
    <cfRule type="cellIs" dxfId="6928" priority="45026" operator="greaterThan">
      <formula>0</formula>
    </cfRule>
  </conditionalFormatting>
  <conditionalFormatting sqref="BE8">
    <cfRule type="cellIs" dxfId="6927" priority="45185" operator="equal">
      <formula>0</formula>
    </cfRule>
    <cfRule type="cellIs" dxfId="6926" priority="45186" operator="greaterThan">
      <formula>0</formula>
    </cfRule>
  </conditionalFormatting>
  <conditionalFormatting sqref="BE8">
    <cfRule type="cellIs" dxfId="6925" priority="45143" operator="equal">
      <formula>0</formula>
    </cfRule>
    <cfRule type="cellIs" dxfId="6924" priority="45144" operator="greaterThan">
      <formula>0</formula>
    </cfRule>
  </conditionalFormatting>
  <conditionalFormatting sqref="BE8">
    <cfRule type="cellIs" dxfId="6923" priority="45169" operator="equal">
      <formula>0</formula>
    </cfRule>
    <cfRule type="cellIs" dxfId="6922" priority="45170" operator="greaterThan">
      <formula>0</formula>
    </cfRule>
  </conditionalFormatting>
  <conditionalFormatting sqref="BE8">
    <cfRule type="cellIs" dxfId="6921" priority="45147" operator="equal">
      <formula>0</formula>
    </cfRule>
    <cfRule type="cellIs" dxfId="6920" priority="45148" operator="greaterThan">
      <formula>0</formula>
    </cfRule>
  </conditionalFormatting>
  <conditionalFormatting sqref="BE8">
    <cfRule type="cellIs" dxfId="6919" priority="45135" operator="equal">
      <formula>0</formula>
    </cfRule>
    <cfRule type="cellIs" dxfId="6918" priority="45136" operator="greaterThan">
      <formula>0</formula>
    </cfRule>
  </conditionalFormatting>
  <conditionalFormatting sqref="BE8">
    <cfRule type="cellIs" dxfId="6917" priority="45133" operator="equal">
      <formula>0</formula>
    </cfRule>
    <cfRule type="cellIs" dxfId="6916" priority="45134" operator="greaterThan">
      <formula>0</formula>
    </cfRule>
  </conditionalFormatting>
  <conditionalFormatting sqref="BE8">
    <cfRule type="cellIs" dxfId="6915" priority="45125" operator="equal">
      <formula>0</formula>
    </cfRule>
    <cfRule type="cellIs" dxfId="6914" priority="45126" operator="greaterThan">
      <formula>0</formula>
    </cfRule>
  </conditionalFormatting>
  <conditionalFormatting sqref="BE7">
    <cfRule type="cellIs" dxfId="6913" priority="45119" operator="equal">
      <formula>0</formula>
    </cfRule>
    <cfRule type="cellIs" dxfId="6912" priority="45120" operator="greaterThan">
      <formula>0</formula>
    </cfRule>
  </conditionalFormatting>
  <conditionalFormatting sqref="BE8">
    <cfRule type="cellIs" dxfId="6911" priority="45105" operator="equal">
      <formula>0</formula>
    </cfRule>
    <cfRule type="cellIs" dxfId="6910" priority="45106" operator="greaterThan">
      <formula>0</formula>
    </cfRule>
  </conditionalFormatting>
  <conditionalFormatting sqref="BE8">
    <cfRule type="cellIs" dxfId="6909" priority="45091" operator="equal">
      <formula>0</formula>
    </cfRule>
    <cfRule type="cellIs" dxfId="6908" priority="45092" operator="greaterThan">
      <formula>0</formula>
    </cfRule>
  </conditionalFormatting>
  <conditionalFormatting sqref="BE8">
    <cfRule type="cellIs" dxfId="6907" priority="45093" operator="equal">
      <formula>0</formula>
    </cfRule>
    <cfRule type="cellIs" dxfId="6906" priority="45094" operator="greaterThan">
      <formula>0</formula>
    </cfRule>
  </conditionalFormatting>
  <conditionalFormatting sqref="BE8">
    <cfRule type="cellIs" dxfId="6905" priority="45077" operator="equal">
      <formula>0</formula>
    </cfRule>
    <cfRule type="cellIs" dxfId="6904" priority="45078" operator="greaterThan">
      <formula>0</formula>
    </cfRule>
  </conditionalFormatting>
  <conditionalFormatting sqref="BE7">
    <cfRule type="cellIs" dxfId="6903" priority="45073" operator="equal">
      <formula>0</formula>
    </cfRule>
    <cfRule type="cellIs" dxfId="6902" priority="45074" operator="greaterThan">
      <formula>0</formula>
    </cfRule>
  </conditionalFormatting>
  <conditionalFormatting sqref="BE8">
    <cfRule type="cellIs" dxfId="6901" priority="45069" operator="equal">
      <formula>0</formula>
    </cfRule>
    <cfRule type="cellIs" dxfId="6900" priority="45070" operator="greaterThan">
      <formula>0</formula>
    </cfRule>
  </conditionalFormatting>
  <conditionalFormatting sqref="BE7">
    <cfRule type="cellIs" dxfId="6899" priority="45067" operator="equal">
      <formula>0</formula>
    </cfRule>
    <cfRule type="cellIs" dxfId="6898" priority="45068" operator="greaterThan">
      <formula>0</formula>
    </cfRule>
  </conditionalFormatting>
  <conditionalFormatting sqref="BE8">
    <cfRule type="cellIs" dxfId="6897" priority="45059" operator="equal">
      <formula>0</formula>
    </cfRule>
    <cfRule type="cellIs" dxfId="6896" priority="45060" operator="greaterThan">
      <formula>0</formula>
    </cfRule>
  </conditionalFormatting>
  <conditionalFormatting sqref="BE8">
    <cfRule type="cellIs" dxfId="6895" priority="45053" operator="equal">
      <formula>0</formula>
    </cfRule>
    <cfRule type="cellIs" dxfId="6894" priority="45054" operator="greaterThan">
      <formula>0</formula>
    </cfRule>
  </conditionalFormatting>
  <conditionalFormatting sqref="BE7">
    <cfRule type="cellIs" dxfId="6893" priority="45049" operator="equal">
      <formula>0</formula>
    </cfRule>
    <cfRule type="cellIs" dxfId="6892" priority="45050" operator="greaterThan">
      <formula>0</formula>
    </cfRule>
  </conditionalFormatting>
  <conditionalFormatting sqref="BE7">
    <cfRule type="cellIs" dxfId="6891" priority="45045" operator="equal">
      <formula>0</formula>
    </cfRule>
    <cfRule type="cellIs" dxfId="6890" priority="45046" operator="greaterThan">
      <formula>0</formula>
    </cfRule>
  </conditionalFormatting>
  <conditionalFormatting sqref="BE7">
    <cfRule type="cellIs" dxfId="6889" priority="45039" operator="equal">
      <formula>0</formula>
    </cfRule>
    <cfRule type="cellIs" dxfId="6888" priority="45040" operator="greaterThan">
      <formula>0</formula>
    </cfRule>
  </conditionalFormatting>
  <conditionalFormatting sqref="BE7">
    <cfRule type="cellIs" dxfId="6887" priority="45035" operator="equal">
      <formula>0</formula>
    </cfRule>
    <cfRule type="cellIs" dxfId="6886" priority="45036" operator="greaterThan">
      <formula>0</formula>
    </cfRule>
  </conditionalFormatting>
  <conditionalFormatting sqref="BE7">
    <cfRule type="cellIs" dxfId="6885" priority="45031" operator="equal">
      <formula>0</formula>
    </cfRule>
    <cfRule type="cellIs" dxfId="6884" priority="45032" operator="greaterThan">
      <formula>0</formula>
    </cfRule>
  </conditionalFormatting>
  <conditionalFormatting sqref="BE7">
    <cfRule type="cellIs" dxfId="6883" priority="45027" operator="equal">
      <formula>0</formula>
    </cfRule>
    <cfRule type="cellIs" dxfId="6882" priority="45028" operator="greaterThan">
      <formula>0</formula>
    </cfRule>
  </conditionalFormatting>
  <conditionalFormatting sqref="BE7">
    <cfRule type="cellIs" dxfId="6881" priority="45023" operator="equal">
      <formula>0</formula>
    </cfRule>
    <cfRule type="cellIs" dxfId="6880" priority="45024" operator="greaterThan">
      <formula>0</formula>
    </cfRule>
  </conditionalFormatting>
  <conditionalFormatting sqref="BE8">
    <cfRule type="cellIs" dxfId="6879" priority="45009" operator="equal">
      <formula>0</formula>
    </cfRule>
    <cfRule type="cellIs" dxfId="6878" priority="45010" operator="greaterThan">
      <formula>0</formula>
    </cfRule>
  </conditionalFormatting>
  <conditionalFormatting sqref="BE8">
    <cfRule type="cellIs" dxfId="6877" priority="45001" operator="equal">
      <formula>0</formula>
    </cfRule>
    <cfRule type="cellIs" dxfId="6876" priority="45002" operator="greaterThan">
      <formula>0</formula>
    </cfRule>
  </conditionalFormatting>
  <conditionalFormatting sqref="BE8">
    <cfRule type="cellIs" dxfId="6875" priority="44995" operator="equal">
      <formula>0</formula>
    </cfRule>
    <cfRule type="cellIs" dxfId="6874" priority="44996" operator="greaterThan">
      <formula>0</formula>
    </cfRule>
  </conditionalFormatting>
  <conditionalFormatting sqref="BE8">
    <cfRule type="cellIs" dxfId="6873" priority="44997" operator="equal">
      <formula>0</formula>
    </cfRule>
    <cfRule type="cellIs" dxfId="6872" priority="44998" operator="greaterThan">
      <formula>0</formula>
    </cfRule>
  </conditionalFormatting>
  <conditionalFormatting sqref="BE7">
    <cfRule type="cellIs" dxfId="6871" priority="44993" operator="equal">
      <formula>0</formula>
    </cfRule>
    <cfRule type="cellIs" dxfId="6870" priority="44994" operator="greaterThan">
      <formula>0</formula>
    </cfRule>
  </conditionalFormatting>
  <conditionalFormatting sqref="BE7">
    <cfRule type="cellIs" dxfId="6869" priority="44951" operator="equal">
      <formula>0</formula>
    </cfRule>
    <cfRule type="cellIs" dxfId="6868" priority="44952" operator="greaterThan">
      <formula>0</formula>
    </cfRule>
  </conditionalFormatting>
  <conditionalFormatting sqref="BE8">
    <cfRule type="cellIs" dxfId="6867" priority="44983" operator="equal">
      <formula>0</formula>
    </cfRule>
    <cfRule type="cellIs" dxfId="6866" priority="44984" operator="greaterThan">
      <formula>0</formula>
    </cfRule>
  </conditionalFormatting>
  <conditionalFormatting sqref="BE8">
    <cfRule type="cellIs" dxfId="6865" priority="44979" operator="equal">
      <formula>0</formula>
    </cfRule>
    <cfRule type="cellIs" dxfId="6864" priority="44980" operator="greaterThan">
      <formula>0</formula>
    </cfRule>
  </conditionalFormatting>
  <conditionalFormatting sqref="BE8">
    <cfRule type="cellIs" dxfId="6863" priority="44981" operator="equal">
      <formula>0</formula>
    </cfRule>
    <cfRule type="cellIs" dxfId="6862" priority="44982" operator="greaterThan">
      <formula>0</formula>
    </cfRule>
  </conditionalFormatting>
  <conditionalFormatting sqref="BE7">
    <cfRule type="cellIs" dxfId="6861" priority="44977" operator="equal">
      <formula>0</formula>
    </cfRule>
    <cfRule type="cellIs" dxfId="6860" priority="44978" operator="greaterThan">
      <formula>0</formula>
    </cfRule>
  </conditionalFormatting>
  <conditionalFormatting sqref="BE8">
    <cfRule type="cellIs" dxfId="6859" priority="44975" operator="equal">
      <formula>0</formula>
    </cfRule>
    <cfRule type="cellIs" dxfId="6858" priority="44976" operator="greaterThan">
      <formula>0</formula>
    </cfRule>
  </conditionalFormatting>
  <conditionalFormatting sqref="BE8">
    <cfRule type="cellIs" dxfId="6857" priority="44973" operator="equal">
      <formula>0</formula>
    </cfRule>
    <cfRule type="cellIs" dxfId="6856" priority="44974" operator="greaterThan">
      <formula>0</formula>
    </cfRule>
  </conditionalFormatting>
  <conditionalFormatting sqref="BE7">
    <cfRule type="cellIs" dxfId="6855" priority="44971" operator="equal">
      <formula>0</formula>
    </cfRule>
    <cfRule type="cellIs" dxfId="6854" priority="44972" operator="greaterThan">
      <formula>0</formula>
    </cfRule>
  </conditionalFormatting>
  <conditionalFormatting sqref="BE7">
    <cfRule type="cellIs" dxfId="6853" priority="44965" operator="equal">
      <formula>0</formula>
    </cfRule>
    <cfRule type="cellIs" dxfId="6852" priority="44966" operator="greaterThan">
      <formula>0</formula>
    </cfRule>
  </conditionalFormatting>
  <conditionalFormatting sqref="BE8">
    <cfRule type="cellIs" dxfId="6851" priority="44969" operator="equal">
      <formula>0</formula>
    </cfRule>
    <cfRule type="cellIs" dxfId="6850" priority="44970" operator="greaterThan">
      <formula>0</formula>
    </cfRule>
  </conditionalFormatting>
  <conditionalFormatting sqref="BE7">
    <cfRule type="cellIs" dxfId="6849" priority="44967" operator="equal">
      <formula>0</formula>
    </cfRule>
    <cfRule type="cellIs" dxfId="6848" priority="44968" operator="greaterThan">
      <formula>0</formula>
    </cfRule>
  </conditionalFormatting>
  <conditionalFormatting sqref="BE8">
    <cfRule type="cellIs" dxfId="6847" priority="44963" operator="equal">
      <formula>0</formula>
    </cfRule>
    <cfRule type="cellIs" dxfId="6846" priority="44964" operator="greaterThan">
      <formula>0</formula>
    </cfRule>
  </conditionalFormatting>
  <conditionalFormatting sqref="BE8">
    <cfRule type="cellIs" dxfId="6845" priority="44961" operator="equal">
      <formula>0</formula>
    </cfRule>
    <cfRule type="cellIs" dxfId="6844" priority="44962" operator="greaterThan">
      <formula>0</formula>
    </cfRule>
  </conditionalFormatting>
  <conditionalFormatting sqref="BE8">
    <cfRule type="cellIs" dxfId="6843" priority="44959" operator="equal">
      <formula>0</formula>
    </cfRule>
    <cfRule type="cellIs" dxfId="6842" priority="44960" operator="greaterThan">
      <formula>0</formula>
    </cfRule>
  </conditionalFormatting>
  <conditionalFormatting sqref="BE8">
    <cfRule type="cellIs" dxfId="6841" priority="44957" operator="equal">
      <formula>0</formula>
    </cfRule>
    <cfRule type="cellIs" dxfId="6840" priority="44958" operator="greaterThan">
      <formula>0</formula>
    </cfRule>
  </conditionalFormatting>
  <conditionalFormatting sqref="BE7">
    <cfRule type="cellIs" dxfId="6839" priority="44955" operator="equal">
      <formula>0</formula>
    </cfRule>
    <cfRule type="cellIs" dxfId="6838" priority="44956" operator="greaterThan">
      <formula>0</formula>
    </cfRule>
  </conditionalFormatting>
  <conditionalFormatting sqref="BE7">
    <cfRule type="cellIs" dxfId="6837" priority="44953" operator="equal">
      <formula>0</formula>
    </cfRule>
    <cfRule type="cellIs" dxfId="6836" priority="44954" operator="greaterThan">
      <formula>0</formula>
    </cfRule>
  </conditionalFormatting>
  <conditionalFormatting sqref="BE7">
    <cfRule type="cellIs" dxfId="6835" priority="44949" operator="equal">
      <formula>0</formula>
    </cfRule>
    <cfRule type="cellIs" dxfId="6834" priority="44950" operator="greaterThan">
      <formula>0</formula>
    </cfRule>
  </conditionalFormatting>
  <conditionalFormatting sqref="BE7">
    <cfRule type="cellIs" dxfId="6833" priority="44947" operator="equal">
      <formula>0</formula>
    </cfRule>
    <cfRule type="cellIs" dxfId="6832" priority="44948" operator="greaterThan">
      <formula>0</formula>
    </cfRule>
  </conditionalFormatting>
  <conditionalFormatting sqref="BE7">
    <cfRule type="cellIs" dxfId="6831" priority="44943" operator="equal">
      <formula>0</formula>
    </cfRule>
    <cfRule type="cellIs" dxfId="6830" priority="44944" operator="greaterThan">
      <formula>0</formula>
    </cfRule>
  </conditionalFormatting>
  <conditionalFormatting sqref="BE7">
    <cfRule type="cellIs" dxfId="6829" priority="44945" operator="equal">
      <formula>0</formula>
    </cfRule>
    <cfRule type="cellIs" dxfId="6828" priority="44946" operator="greaterThan">
      <formula>0</formula>
    </cfRule>
  </conditionalFormatting>
  <conditionalFormatting sqref="BE7">
    <cfRule type="cellIs" dxfId="6827" priority="44941" operator="equal">
      <formula>0</formula>
    </cfRule>
    <cfRule type="cellIs" dxfId="6826" priority="44942" operator="greaterThan">
      <formula>0</formula>
    </cfRule>
  </conditionalFormatting>
  <conditionalFormatting sqref="BE7">
    <cfRule type="cellIs" dxfId="6825" priority="44939" operator="equal">
      <formula>0</formula>
    </cfRule>
    <cfRule type="cellIs" dxfId="6824" priority="44940" operator="greaterThan">
      <formula>0</formula>
    </cfRule>
  </conditionalFormatting>
  <conditionalFormatting sqref="BE7">
    <cfRule type="cellIs" dxfId="6823" priority="44937" operator="equal">
      <formula>0</formula>
    </cfRule>
    <cfRule type="cellIs" dxfId="6822" priority="44938" operator="greaterThan">
      <formula>0</formula>
    </cfRule>
  </conditionalFormatting>
  <conditionalFormatting sqref="BE7">
    <cfRule type="cellIs" dxfId="6821" priority="44935" operator="equal">
      <formula>0</formula>
    </cfRule>
    <cfRule type="cellIs" dxfId="6820" priority="44936" operator="greaterThan">
      <formula>0</formula>
    </cfRule>
  </conditionalFormatting>
  <conditionalFormatting sqref="BE7">
    <cfRule type="cellIs" dxfId="6819" priority="44933" operator="equal">
      <formula>0</formula>
    </cfRule>
    <cfRule type="cellIs" dxfId="6818" priority="44934" operator="greaterThan">
      <formula>0</formula>
    </cfRule>
  </conditionalFormatting>
  <conditionalFormatting sqref="BE7">
    <cfRule type="cellIs" dxfId="6817" priority="44931" operator="equal">
      <formula>0</formula>
    </cfRule>
    <cfRule type="cellIs" dxfId="6816" priority="44932" operator="greaterThan">
      <formula>0</formula>
    </cfRule>
  </conditionalFormatting>
  <conditionalFormatting sqref="BE7">
    <cfRule type="cellIs" dxfId="6815" priority="44929" operator="equal">
      <formula>0</formula>
    </cfRule>
    <cfRule type="cellIs" dxfId="6814" priority="44930" operator="greaterThan">
      <formula>0</formula>
    </cfRule>
  </conditionalFormatting>
  <conditionalFormatting sqref="BE8">
    <cfRule type="cellIs" dxfId="6813" priority="44921" operator="equal">
      <formula>0</formula>
    </cfRule>
    <cfRule type="cellIs" dxfId="6812" priority="44922" operator="greaterThan">
      <formula>0</formula>
    </cfRule>
  </conditionalFormatting>
  <conditionalFormatting sqref="BE8">
    <cfRule type="cellIs" dxfId="6811" priority="44915" operator="equal">
      <formula>0</formula>
    </cfRule>
    <cfRule type="cellIs" dxfId="6810" priority="44916" operator="greaterThan">
      <formula>0</formula>
    </cfRule>
  </conditionalFormatting>
  <conditionalFormatting sqref="BE8">
    <cfRule type="cellIs" dxfId="6809" priority="44917" operator="equal">
      <formula>0</formula>
    </cfRule>
    <cfRule type="cellIs" dxfId="6808" priority="44918" operator="greaterThan">
      <formula>0</formula>
    </cfRule>
  </conditionalFormatting>
  <conditionalFormatting sqref="BE7">
    <cfRule type="cellIs" dxfId="6807" priority="44913" operator="equal">
      <formula>0</formula>
    </cfRule>
    <cfRule type="cellIs" dxfId="6806" priority="44914" operator="greaterThan">
      <formula>0</formula>
    </cfRule>
  </conditionalFormatting>
  <conditionalFormatting sqref="BE8">
    <cfRule type="cellIs" dxfId="6805" priority="44909" operator="equal">
      <formula>0</formula>
    </cfRule>
    <cfRule type="cellIs" dxfId="6804" priority="44910" operator="greaterThan">
      <formula>0</formula>
    </cfRule>
  </conditionalFormatting>
  <conditionalFormatting sqref="BE8">
    <cfRule type="cellIs" dxfId="6803" priority="44907" operator="equal">
      <formula>0</formula>
    </cfRule>
    <cfRule type="cellIs" dxfId="6802" priority="44908" operator="greaterThan">
      <formula>0</formula>
    </cfRule>
  </conditionalFormatting>
  <conditionalFormatting sqref="BE7">
    <cfRule type="cellIs" dxfId="6801" priority="44905" operator="equal">
      <formula>0</formula>
    </cfRule>
    <cfRule type="cellIs" dxfId="6800" priority="44906" operator="greaterThan">
      <formula>0</formula>
    </cfRule>
  </conditionalFormatting>
  <conditionalFormatting sqref="BE7">
    <cfRule type="cellIs" dxfId="6799" priority="44899" operator="equal">
      <formula>0</formula>
    </cfRule>
    <cfRule type="cellIs" dxfId="6798" priority="44900" operator="greaterThan">
      <formula>0</formula>
    </cfRule>
  </conditionalFormatting>
  <conditionalFormatting sqref="BE8">
    <cfRule type="cellIs" dxfId="6797" priority="44903" operator="equal">
      <formula>0</formula>
    </cfRule>
    <cfRule type="cellIs" dxfId="6796" priority="44904" operator="greaterThan">
      <formula>0</formula>
    </cfRule>
  </conditionalFormatting>
  <conditionalFormatting sqref="BE7">
    <cfRule type="cellIs" dxfId="6795" priority="44901" operator="equal">
      <formula>0</formula>
    </cfRule>
    <cfRule type="cellIs" dxfId="6794" priority="44902" operator="greaterThan">
      <formula>0</formula>
    </cfRule>
  </conditionalFormatting>
  <conditionalFormatting sqref="BE8">
    <cfRule type="cellIs" dxfId="6793" priority="44895" operator="equal">
      <formula>0</formula>
    </cfRule>
    <cfRule type="cellIs" dxfId="6792" priority="44896" operator="greaterThan">
      <formula>0</formula>
    </cfRule>
  </conditionalFormatting>
  <conditionalFormatting sqref="BE8">
    <cfRule type="cellIs" dxfId="6791" priority="44893" operator="equal">
      <formula>0</formula>
    </cfRule>
    <cfRule type="cellIs" dxfId="6790" priority="44894" operator="greaterThan">
      <formula>0</formula>
    </cfRule>
  </conditionalFormatting>
  <conditionalFormatting sqref="BE8">
    <cfRule type="cellIs" dxfId="6789" priority="44891" operator="equal">
      <formula>0</formula>
    </cfRule>
    <cfRule type="cellIs" dxfId="6788" priority="44892" operator="greaterThan">
      <formula>0</formula>
    </cfRule>
  </conditionalFormatting>
  <conditionalFormatting sqref="BE8">
    <cfRule type="cellIs" dxfId="6787" priority="44889" operator="equal">
      <formula>0</formula>
    </cfRule>
    <cfRule type="cellIs" dxfId="6786" priority="44890" operator="greaterThan">
      <formula>0</formula>
    </cfRule>
  </conditionalFormatting>
  <conditionalFormatting sqref="BE7">
    <cfRule type="cellIs" dxfId="6785" priority="44887" operator="equal">
      <formula>0</formula>
    </cfRule>
    <cfRule type="cellIs" dxfId="6784" priority="44888" operator="greaterThan">
      <formula>0</formula>
    </cfRule>
  </conditionalFormatting>
  <conditionalFormatting sqref="BE7">
    <cfRule type="cellIs" dxfId="6783" priority="44883" operator="equal">
      <formula>0</formula>
    </cfRule>
    <cfRule type="cellIs" dxfId="6782" priority="44884" operator="greaterThan">
      <formula>0</formula>
    </cfRule>
  </conditionalFormatting>
  <conditionalFormatting sqref="BE7">
    <cfRule type="cellIs" dxfId="6781" priority="44885" operator="equal">
      <formula>0</formula>
    </cfRule>
    <cfRule type="cellIs" dxfId="6780" priority="44886" operator="greaterThan">
      <formula>0</formula>
    </cfRule>
  </conditionalFormatting>
  <conditionalFormatting sqref="BE7">
    <cfRule type="cellIs" dxfId="6779" priority="44879" operator="equal">
      <formula>0</formula>
    </cfRule>
    <cfRule type="cellIs" dxfId="6778" priority="44880" operator="greaterThan">
      <formula>0</formula>
    </cfRule>
  </conditionalFormatting>
  <conditionalFormatting sqref="BE7">
    <cfRule type="cellIs" dxfId="6777" priority="44877" operator="equal">
      <formula>0</formula>
    </cfRule>
    <cfRule type="cellIs" dxfId="6776" priority="44878" operator="greaterThan">
      <formula>0</formula>
    </cfRule>
  </conditionalFormatting>
  <conditionalFormatting sqref="BE7">
    <cfRule type="cellIs" dxfId="6775" priority="44873" operator="equal">
      <formula>0</formula>
    </cfRule>
    <cfRule type="cellIs" dxfId="6774" priority="44874" operator="greaterThan">
      <formula>0</formula>
    </cfRule>
  </conditionalFormatting>
  <conditionalFormatting sqref="BE7">
    <cfRule type="cellIs" dxfId="6773" priority="44867" operator="equal">
      <formula>0</formula>
    </cfRule>
    <cfRule type="cellIs" dxfId="6772" priority="44868" operator="greaterThan">
      <formula>0</formula>
    </cfRule>
  </conditionalFormatting>
  <conditionalFormatting sqref="BE7">
    <cfRule type="cellIs" dxfId="6771" priority="44865" operator="equal">
      <formula>0</formula>
    </cfRule>
    <cfRule type="cellIs" dxfId="6770" priority="44866" operator="greaterThan">
      <formula>0</formula>
    </cfRule>
  </conditionalFormatting>
  <conditionalFormatting sqref="BE7">
    <cfRule type="cellIs" dxfId="6769" priority="44863" operator="equal">
      <formula>0</formula>
    </cfRule>
    <cfRule type="cellIs" dxfId="6768" priority="44864" operator="greaterThan">
      <formula>0</formula>
    </cfRule>
  </conditionalFormatting>
  <conditionalFormatting sqref="BE7">
    <cfRule type="cellIs" dxfId="6767" priority="44861" operator="equal">
      <formula>0</formula>
    </cfRule>
    <cfRule type="cellIs" dxfId="6766" priority="44862" operator="greaterThan">
      <formula>0</formula>
    </cfRule>
  </conditionalFormatting>
  <conditionalFormatting sqref="BE7">
    <cfRule type="cellIs" dxfId="6765" priority="44831" operator="equal">
      <formula>0</formula>
    </cfRule>
    <cfRule type="cellIs" dxfId="6764" priority="44832" operator="greaterThan">
      <formula>0</formula>
    </cfRule>
  </conditionalFormatting>
  <conditionalFormatting sqref="BE8">
    <cfRule type="cellIs" dxfId="6763" priority="44817" operator="equal">
      <formula>0</formula>
    </cfRule>
    <cfRule type="cellIs" dxfId="6762" priority="44818" operator="greaterThan">
      <formula>0</formula>
    </cfRule>
  </conditionalFormatting>
  <conditionalFormatting sqref="BE8">
    <cfRule type="cellIs" dxfId="6761" priority="44809" operator="equal">
      <formula>0</formula>
    </cfRule>
    <cfRule type="cellIs" dxfId="6760" priority="44810" operator="greaterThan">
      <formula>0</formula>
    </cfRule>
  </conditionalFormatting>
  <conditionalFormatting sqref="BE8">
    <cfRule type="cellIs" dxfId="6759" priority="44803" operator="equal">
      <formula>0</formula>
    </cfRule>
    <cfRule type="cellIs" dxfId="6758" priority="44804" operator="greaterThan">
      <formula>0</formula>
    </cfRule>
  </conditionalFormatting>
  <conditionalFormatting sqref="BE8">
    <cfRule type="cellIs" dxfId="6757" priority="44805" operator="equal">
      <formula>0</formula>
    </cfRule>
    <cfRule type="cellIs" dxfId="6756" priority="44806" operator="greaterThan">
      <formula>0</formula>
    </cfRule>
  </conditionalFormatting>
  <conditionalFormatting sqref="BE7">
    <cfRule type="cellIs" dxfId="6755" priority="44801" operator="equal">
      <formula>0</formula>
    </cfRule>
    <cfRule type="cellIs" dxfId="6754" priority="44802" operator="greaterThan">
      <formula>0</formula>
    </cfRule>
  </conditionalFormatting>
  <conditionalFormatting sqref="BE7">
    <cfRule type="cellIs" dxfId="6753" priority="44759" operator="equal">
      <formula>0</formula>
    </cfRule>
    <cfRule type="cellIs" dxfId="6752" priority="44760" operator="greaterThan">
      <formula>0</formula>
    </cfRule>
  </conditionalFormatting>
  <conditionalFormatting sqref="BE8">
    <cfRule type="cellIs" dxfId="6751" priority="44791" operator="equal">
      <formula>0</formula>
    </cfRule>
    <cfRule type="cellIs" dxfId="6750" priority="44792" operator="greaterThan">
      <formula>0</formula>
    </cfRule>
  </conditionalFormatting>
  <conditionalFormatting sqref="BE8">
    <cfRule type="cellIs" dxfId="6749" priority="44787" operator="equal">
      <formula>0</formula>
    </cfRule>
    <cfRule type="cellIs" dxfId="6748" priority="44788" operator="greaterThan">
      <formula>0</formula>
    </cfRule>
  </conditionalFormatting>
  <conditionalFormatting sqref="BE8">
    <cfRule type="cellIs" dxfId="6747" priority="44789" operator="equal">
      <formula>0</formula>
    </cfRule>
    <cfRule type="cellIs" dxfId="6746" priority="44790" operator="greaterThan">
      <formula>0</formula>
    </cfRule>
  </conditionalFormatting>
  <conditionalFormatting sqref="BE7">
    <cfRule type="cellIs" dxfId="6745" priority="44785" operator="equal">
      <formula>0</formula>
    </cfRule>
    <cfRule type="cellIs" dxfId="6744" priority="44786" operator="greaterThan">
      <formula>0</formula>
    </cfRule>
  </conditionalFormatting>
  <conditionalFormatting sqref="BE8">
    <cfRule type="cellIs" dxfId="6743" priority="44783" operator="equal">
      <formula>0</formula>
    </cfRule>
    <cfRule type="cellIs" dxfId="6742" priority="44784" operator="greaterThan">
      <formula>0</formula>
    </cfRule>
  </conditionalFormatting>
  <conditionalFormatting sqref="BE8">
    <cfRule type="cellIs" dxfId="6741" priority="44781" operator="equal">
      <formula>0</formula>
    </cfRule>
    <cfRule type="cellIs" dxfId="6740" priority="44782" operator="greaterThan">
      <formula>0</formula>
    </cfRule>
  </conditionalFormatting>
  <conditionalFormatting sqref="BE7">
    <cfRule type="cellIs" dxfId="6739" priority="44779" operator="equal">
      <formula>0</formula>
    </cfRule>
    <cfRule type="cellIs" dxfId="6738" priority="44780" operator="greaterThan">
      <formula>0</formula>
    </cfRule>
  </conditionalFormatting>
  <conditionalFormatting sqref="BE7">
    <cfRule type="cellIs" dxfId="6737" priority="44773" operator="equal">
      <formula>0</formula>
    </cfRule>
    <cfRule type="cellIs" dxfId="6736" priority="44774" operator="greaterThan">
      <formula>0</formula>
    </cfRule>
  </conditionalFormatting>
  <conditionalFormatting sqref="BE8">
    <cfRule type="cellIs" dxfId="6735" priority="44777" operator="equal">
      <formula>0</formula>
    </cfRule>
    <cfRule type="cellIs" dxfId="6734" priority="44778" operator="greaterThan">
      <formula>0</formula>
    </cfRule>
  </conditionalFormatting>
  <conditionalFormatting sqref="BE7">
    <cfRule type="cellIs" dxfId="6733" priority="44775" operator="equal">
      <formula>0</formula>
    </cfRule>
    <cfRule type="cellIs" dxfId="6732" priority="44776" operator="greaterThan">
      <formula>0</formula>
    </cfRule>
  </conditionalFormatting>
  <conditionalFormatting sqref="BE8">
    <cfRule type="cellIs" dxfId="6731" priority="44771" operator="equal">
      <formula>0</formula>
    </cfRule>
    <cfRule type="cellIs" dxfId="6730" priority="44772" operator="greaterThan">
      <formula>0</formula>
    </cfRule>
  </conditionalFormatting>
  <conditionalFormatting sqref="BE8">
    <cfRule type="cellIs" dxfId="6729" priority="44769" operator="equal">
      <formula>0</formula>
    </cfRule>
    <cfRule type="cellIs" dxfId="6728" priority="44770" operator="greaterThan">
      <formula>0</formula>
    </cfRule>
  </conditionalFormatting>
  <conditionalFormatting sqref="BE8">
    <cfRule type="cellIs" dxfId="6727" priority="44767" operator="equal">
      <formula>0</formula>
    </cfRule>
    <cfRule type="cellIs" dxfId="6726" priority="44768" operator="greaterThan">
      <formula>0</formula>
    </cfRule>
  </conditionalFormatting>
  <conditionalFormatting sqref="BE8">
    <cfRule type="cellIs" dxfId="6725" priority="44765" operator="equal">
      <formula>0</formula>
    </cfRule>
    <cfRule type="cellIs" dxfId="6724" priority="44766" operator="greaterThan">
      <formula>0</formula>
    </cfRule>
  </conditionalFormatting>
  <conditionalFormatting sqref="BE7">
    <cfRule type="cellIs" dxfId="6723" priority="44763" operator="equal">
      <formula>0</formula>
    </cfRule>
    <cfRule type="cellIs" dxfId="6722" priority="44764" operator="greaterThan">
      <formula>0</formula>
    </cfRule>
  </conditionalFormatting>
  <conditionalFormatting sqref="BE7">
    <cfRule type="cellIs" dxfId="6721" priority="44761" operator="equal">
      <formula>0</formula>
    </cfRule>
    <cfRule type="cellIs" dxfId="6720" priority="44762" operator="greaterThan">
      <formula>0</formula>
    </cfRule>
  </conditionalFormatting>
  <conditionalFormatting sqref="BE7">
    <cfRule type="cellIs" dxfId="6719" priority="44757" operator="equal">
      <formula>0</formula>
    </cfRule>
    <cfRule type="cellIs" dxfId="6718" priority="44758" operator="greaterThan">
      <formula>0</formula>
    </cfRule>
  </conditionalFormatting>
  <conditionalFormatting sqref="BE7">
    <cfRule type="cellIs" dxfId="6717" priority="44755" operator="equal">
      <formula>0</formula>
    </cfRule>
    <cfRule type="cellIs" dxfId="6716" priority="44756" operator="greaterThan">
      <formula>0</formula>
    </cfRule>
  </conditionalFormatting>
  <conditionalFormatting sqref="BE7">
    <cfRule type="cellIs" dxfId="6715" priority="44751" operator="equal">
      <formula>0</formula>
    </cfRule>
    <cfRule type="cellIs" dxfId="6714" priority="44752" operator="greaterThan">
      <formula>0</formula>
    </cfRule>
  </conditionalFormatting>
  <conditionalFormatting sqref="BE7">
    <cfRule type="cellIs" dxfId="6713" priority="44753" operator="equal">
      <formula>0</formula>
    </cfRule>
    <cfRule type="cellIs" dxfId="6712" priority="44754" operator="greaterThan">
      <formula>0</formula>
    </cfRule>
  </conditionalFormatting>
  <conditionalFormatting sqref="BE7">
    <cfRule type="cellIs" dxfId="6711" priority="44749" operator="equal">
      <formula>0</formula>
    </cfRule>
    <cfRule type="cellIs" dxfId="6710" priority="44750" operator="greaterThan">
      <formula>0</formula>
    </cfRule>
  </conditionalFormatting>
  <conditionalFormatting sqref="BE7">
    <cfRule type="cellIs" dxfId="6709" priority="44747" operator="equal">
      <formula>0</formula>
    </cfRule>
    <cfRule type="cellIs" dxfId="6708" priority="44748" operator="greaterThan">
      <formula>0</formula>
    </cfRule>
  </conditionalFormatting>
  <conditionalFormatting sqref="BE7">
    <cfRule type="cellIs" dxfId="6707" priority="44745" operator="equal">
      <formula>0</formula>
    </cfRule>
    <cfRule type="cellIs" dxfId="6706" priority="44746" operator="greaterThan">
      <formula>0</formula>
    </cfRule>
  </conditionalFormatting>
  <conditionalFormatting sqref="BE7">
    <cfRule type="cellIs" dxfId="6705" priority="44743" operator="equal">
      <formula>0</formula>
    </cfRule>
    <cfRule type="cellIs" dxfId="6704" priority="44744" operator="greaterThan">
      <formula>0</formula>
    </cfRule>
  </conditionalFormatting>
  <conditionalFormatting sqref="BE7">
    <cfRule type="cellIs" dxfId="6703" priority="44741" operator="equal">
      <formula>0</formula>
    </cfRule>
    <cfRule type="cellIs" dxfId="6702" priority="44742" operator="greaterThan">
      <formula>0</formula>
    </cfRule>
  </conditionalFormatting>
  <conditionalFormatting sqref="BE7">
    <cfRule type="cellIs" dxfId="6701" priority="44739" operator="equal">
      <formula>0</formula>
    </cfRule>
    <cfRule type="cellIs" dxfId="6700" priority="44740" operator="greaterThan">
      <formula>0</formula>
    </cfRule>
  </conditionalFormatting>
  <conditionalFormatting sqref="BE7">
    <cfRule type="cellIs" dxfId="6699" priority="44737" operator="equal">
      <formula>0</formula>
    </cfRule>
    <cfRule type="cellIs" dxfId="6698" priority="44738" operator="greaterThan">
      <formula>0</formula>
    </cfRule>
  </conditionalFormatting>
  <conditionalFormatting sqref="BE8">
    <cfRule type="cellIs" dxfId="6697" priority="44729" operator="equal">
      <formula>0</formula>
    </cfRule>
    <cfRule type="cellIs" dxfId="6696" priority="44730" operator="greaterThan">
      <formula>0</formula>
    </cfRule>
  </conditionalFormatting>
  <conditionalFormatting sqref="BE8">
    <cfRule type="cellIs" dxfId="6695" priority="44723" operator="equal">
      <formula>0</formula>
    </cfRule>
    <cfRule type="cellIs" dxfId="6694" priority="44724" operator="greaterThan">
      <formula>0</formula>
    </cfRule>
  </conditionalFormatting>
  <conditionalFormatting sqref="BE8">
    <cfRule type="cellIs" dxfId="6693" priority="44725" operator="equal">
      <formula>0</formula>
    </cfRule>
    <cfRule type="cellIs" dxfId="6692" priority="44726" operator="greaterThan">
      <formula>0</formula>
    </cfRule>
  </conditionalFormatting>
  <conditionalFormatting sqref="BE7">
    <cfRule type="cellIs" dxfId="6691" priority="44721" operator="equal">
      <formula>0</formula>
    </cfRule>
    <cfRule type="cellIs" dxfId="6690" priority="44722" operator="greaterThan">
      <formula>0</formula>
    </cfRule>
  </conditionalFormatting>
  <conditionalFormatting sqref="BE8">
    <cfRule type="cellIs" dxfId="6689" priority="44717" operator="equal">
      <formula>0</formula>
    </cfRule>
    <cfRule type="cellIs" dxfId="6688" priority="44718" operator="greaterThan">
      <formula>0</formula>
    </cfRule>
  </conditionalFormatting>
  <conditionalFormatting sqref="BE8">
    <cfRule type="cellIs" dxfId="6687" priority="44715" operator="equal">
      <formula>0</formula>
    </cfRule>
    <cfRule type="cellIs" dxfId="6686" priority="44716" operator="greaterThan">
      <formula>0</formula>
    </cfRule>
  </conditionalFormatting>
  <conditionalFormatting sqref="BE7">
    <cfRule type="cellIs" dxfId="6685" priority="44713" operator="equal">
      <formula>0</formula>
    </cfRule>
    <cfRule type="cellIs" dxfId="6684" priority="44714" operator="greaterThan">
      <formula>0</formula>
    </cfRule>
  </conditionalFormatting>
  <conditionalFormatting sqref="BE7">
    <cfRule type="cellIs" dxfId="6683" priority="44707" operator="equal">
      <formula>0</formula>
    </cfRule>
    <cfRule type="cellIs" dxfId="6682" priority="44708" operator="greaterThan">
      <formula>0</formula>
    </cfRule>
  </conditionalFormatting>
  <conditionalFormatting sqref="BE8">
    <cfRule type="cellIs" dxfId="6681" priority="44711" operator="equal">
      <formula>0</formula>
    </cfRule>
    <cfRule type="cellIs" dxfId="6680" priority="44712" operator="greaterThan">
      <formula>0</formula>
    </cfRule>
  </conditionalFormatting>
  <conditionalFormatting sqref="BE7">
    <cfRule type="cellIs" dxfId="6679" priority="44709" operator="equal">
      <formula>0</formula>
    </cfRule>
    <cfRule type="cellIs" dxfId="6678" priority="44710" operator="greaterThan">
      <formula>0</formula>
    </cfRule>
  </conditionalFormatting>
  <conditionalFormatting sqref="BE8">
    <cfRule type="cellIs" dxfId="6677" priority="44703" operator="equal">
      <formula>0</formula>
    </cfRule>
    <cfRule type="cellIs" dxfId="6676" priority="44704" operator="greaterThan">
      <formula>0</formula>
    </cfRule>
  </conditionalFormatting>
  <conditionalFormatting sqref="BE8">
    <cfRule type="cellIs" dxfId="6675" priority="44701" operator="equal">
      <formula>0</formula>
    </cfRule>
    <cfRule type="cellIs" dxfId="6674" priority="44702" operator="greaterThan">
      <formula>0</formula>
    </cfRule>
  </conditionalFormatting>
  <conditionalFormatting sqref="BE8">
    <cfRule type="cellIs" dxfId="6673" priority="44699" operator="equal">
      <formula>0</formula>
    </cfRule>
    <cfRule type="cellIs" dxfId="6672" priority="44700" operator="greaterThan">
      <formula>0</formula>
    </cfRule>
  </conditionalFormatting>
  <conditionalFormatting sqref="BE8">
    <cfRule type="cellIs" dxfId="6671" priority="44697" operator="equal">
      <formula>0</formula>
    </cfRule>
    <cfRule type="cellIs" dxfId="6670" priority="44698" operator="greaterThan">
      <formula>0</formula>
    </cfRule>
  </conditionalFormatting>
  <conditionalFormatting sqref="BE7">
    <cfRule type="cellIs" dxfId="6669" priority="44695" operator="equal">
      <formula>0</formula>
    </cfRule>
    <cfRule type="cellIs" dxfId="6668" priority="44696" operator="greaterThan">
      <formula>0</formula>
    </cfRule>
  </conditionalFormatting>
  <conditionalFormatting sqref="BE7">
    <cfRule type="cellIs" dxfId="6667" priority="44691" operator="equal">
      <formula>0</formula>
    </cfRule>
    <cfRule type="cellIs" dxfId="6666" priority="44692" operator="greaterThan">
      <formula>0</formula>
    </cfRule>
  </conditionalFormatting>
  <conditionalFormatting sqref="BE7">
    <cfRule type="cellIs" dxfId="6665" priority="44693" operator="equal">
      <formula>0</formula>
    </cfRule>
    <cfRule type="cellIs" dxfId="6664" priority="44694" operator="greaterThan">
      <formula>0</formula>
    </cfRule>
  </conditionalFormatting>
  <conditionalFormatting sqref="BE7">
    <cfRule type="cellIs" dxfId="6663" priority="44687" operator="equal">
      <formula>0</formula>
    </cfRule>
    <cfRule type="cellIs" dxfId="6662" priority="44688" operator="greaterThan">
      <formula>0</formula>
    </cfRule>
  </conditionalFormatting>
  <conditionalFormatting sqref="BE7">
    <cfRule type="cellIs" dxfId="6661" priority="44685" operator="equal">
      <formula>0</formula>
    </cfRule>
    <cfRule type="cellIs" dxfId="6660" priority="44686" operator="greaterThan">
      <formula>0</formula>
    </cfRule>
  </conditionalFormatting>
  <conditionalFormatting sqref="BE7">
    <cfRule type="cellIs" dxfId="6659" priority="44681" operator="equal">
      <formula>0</formula>
    </cfRule>
    <cfRule type="cellIs" dxfId="6658" priority="44682" operator="greaterThan">
      <formula>0</formula>
    </cfRule>
  </conditionalFormatting>
  <conditionalFormatting sqref="BE7">
    <cfRule type="cellIs" dxfId="6657" priority="44675" operator="equal">
      <formula>0</formula>
    </cfRule>
    <cfRule type="cellIs" dxfId="6656" priority="44676" operator="greaterThan">
      <formula>0</formula>
    </cfRule>
  </conditionalFormatting>
  <conditionalFormatting sqref="BE7">
    <cfRule type="cellIs" dxfId="6655" priority="44673" operator="equal">
      <formula>0</formula>
    </cfRule>
    <cfRule type="cellIs" dxfId="6654" priority="44674" operator="greaterThan">
      <formula>0</formula>
    </cfRule>
  </conditionalFormatting>
  <conditionalFormatting sqref="BE7">
    <cfRule type="cellIs" dxfId="6653" priority="44671" operator="equal">
      <formula>0</formula>
    </cfRule>
    <cfRule type="cellIs" dxfId="6652" priority="44672" operator="greaterThan">
      <formula>0</formula>
    </cfRule>
  </conditionalFormatting>
  <conditionalFormatting sqref="BE7">
    <cfRule type="cellIs" dxfId="6651" priority="44669" operator="equal">
      <formula>0</formula>
    </cfRule>
    <cfRule type="cellIs" dxfId="6650" priority="44670" operator="greaterThan">
      <formula>0</formula>
    </cfRule>
  </conditionalFormatting>
  <conditionalFormatting sqref="BE8">
    <cfRule type="cellIs" dxfId="6649" priority="44633" operator="equal">
      <formula>0</formula>
    </cfRule>
    <cfRule type="cellIs" dxfId="6648" priority="44634" operator="greaterThan">
      <formula>0</formula>
    </cfRule>
  </conditionalFormatting>
  <conditionalFormatting sqref="BE8">
    <cfRule type="cellIs" dxfId="6647" priority="44627" operator="equal">
      <formula>0</formula>
    </cfRule>
    <cfRule type="cellIs" dxfId="6646" priority="44628" operator="greaterThan">
      <formula>0</formula>
    </cfRule>
  </conditionalFormatting>
  <conditionalFormatting sqref="BE8">
    <cfRule type="cellIs" dxfId="6645" priority="44629" operator="equal">
      <formula>0</formula>
    </cfRule>
    <cfRule type="cellIs" dxfId="6644" priority="44630" operator="greaterThan">
      <formula>0</formula>
    </cfRule>
  </conditionalFormatting>
  <conditionalFormatting sqref="BE7">
    <cfRule type="cellIs" dxfId="6643" priority="44625" operator="equal">
      <formula>0</formula>
    </cfRule>
    <cfRule type="cellIs" dxfId="6642" priority="44626" operator="greaterThan">
      <formula>0</formula>
    </cfRule>
  </conditionalFormatting>
  <conditionalFormatting sqref="BE8">
    <cfRule type="cellIs" dxfId="6641" priority="44621" operator="equal">
      <formula>0</formula>
    </cfRule>
    <cfRule type="cellIs" dxfId="6640" priority="44622" operator="greaterThan">
      <formula>0</formula>
    </cfRule>
  </conditionalFormatting>
  <conditionalFormatting sqref="BE8">
    <cfRule type="cellIs" dxfId="6639" priority="44619" operator="equal">
      <formula>0</formula>
    </cfRule>
    <cfRule type="cellIs" dxfId="6638" priority="44620" operator="greaterThan">
      <formula>0</formula>
    </cfRule>
  </conditionalFormatting>
  <conditionalFormatting sqref="BE7">
    <cfRule type="cellIs" dxfId="6637" priority="44617" operator="equal">
      <formula>0</formula>
    </cfRule>
    <cfRule type="cellIs" dxfId="6636" priority="44618" operator="greaterThan">
      <formula>0</formula>
    </cfRule>
  </conditionalFormatting>
  <conditionalFormatting sqref="BE7">
    <cfRule type="cellIs" dxfId="6635" priority="44611" operator="equal">
      <formula>0</formula>
    </cfRule>
    <cfRule type="cellIs" dxfId="6634" priority="44612" operator="greaterThan">
      <formula>0</formula>
    </cfRule>
  </conditionalFormatting>
  <conditionalFormatting sqref="BE8">
    <cfRule type="cellIs" dxfId="6633" priority="44615" operator="equal">
      <formula>0</formula>
    </cfRule>
    <cfRule type="cellIs" dxfId="6632" priority="44616" operator="greaterThan">
      <formula>0</formula>
    </cfRule>
  </conditionalFormatting>
  <conditionalFormatting sqref="BE7">
    <cfRule type="cellIs" dxfId="6631" priority="44613" operator="equal">
      <formula>0</formula>
    </cfRule>
    <cfRule type="cellIs" dxfId="6630" priority="44614" operator="greaterThan">
      <formula>0</formula>
    </cfRule>
  </conditionalFormatting>
  <conditionalFormatting sqref="BE8">
    <cfRule type="cellIs" dxfId="6629" priority="44607" operator="equal">
      <formula>0</formula>
    </cfRule>
    <cfRule type="cellIs" dxfId="6628" priority="44608" operator="greaterThan">
      <formula>0</formula>
    </cfRule>
  </conditionalFormatting>
  <conditionalFormatting sqref="BE8">
    <cfRule type="cellIs" dxfId="6627" priority="44605" operator="equal">
      <formula>0</formula>
    </cfRule>
    <cfRule type="cellIs" dxfId="6626" priority="44606" operator="greaterThan">
      <formula>0</formula>
    </cfRule>
  </conditionalFormatting>
  <conditionalFormatting sqref="BE8">
    <cfRule type="cellIs" dxfId="6625" priority="44603" operator="equal">
      <formula>0</formula>
    </cfRule>
    <cfRule type="cellIs" dxfId="6624" priority="44604" operator="greaterThan">
      <formula>0</formula>
    </cfRule>
  </conditionalFormatting>
  <conditionalFormatting sqref="BE8">
    <cfRule type="cellIs" dxfId="6623" priority="44601" operator="equal">
      <formula>0</formula>
    </cfRule>
    <cfRule type="cellIs" dxfId="6622" priority="44602" operator="greaterThan">
      <formula>0</formula>
    </cfRule>
  </conditionalFormatting>
  <conditionalFormatting sqref="BE7">
    <cfRule type="cellIs" dxfId="6621" priority="44599" operator="equal">
      <formula>0</formula>
    </cfRule>
    <cfRule type="cellIs" dxfId="6620" priority="44600" operator="greaterThan">
      <formula>0</formula>
    </cfRule>
  </conditionalFormatting>
  <conditionalFormatting sqref="BE7">
    <cfRule type="cellIs" dxfId="6619" priority="44595" operator="equal">
      <formula>0</formula>
    </cfRule>
    <cfRule type="cellIs" dxfId="6618" priority="44596" operator="greaterThan">
      <formula>0</formula>
    </cfRule>
  </conditionalFormatting>
  <conditionalFormatting sqref="BE7">
    <cfRule type="cellIs" dxfId="6617" priority="44597" operator="equal">
      <formula>0</formula>
    </cfRule>
    <cfRule type="cellIs" dxfId="6616" priority="44598" operator="greaterThan">
      <formula>0</formula>
    </cfRule>
  </conditionalFormatting>
  <conditionalFormatting sqref="BE7">
    <cfRule type="cellIs" dxfId="6615" priority="44591" operator="equal">
      <formula>0</formula>
    </cfRule>
    <cfRule type="cellIs" dxfId="6614" priority="44592" operator="greaterThan">
      <formula>0</formula>
    </cfRule>
  </conditionalFormatting>
  <conditionalFormatting sqref="BE7">
    <cfRule type="cellIs" dxfId="6613" priority="44589" operator="equal">
      <formula>0</formula>
    </cfRule>
    <cfRule type="cellIs" dxfId="6612" priority="44590" operator="greaterThan">
      <formula>0</formula>
    </cfRule>
  </conditionalFormatting>
  <conditionalFormatting sqref="BE7">
    <cfRule type="cellIs" dxfId="6611" priority="44585" operator="equal">
      <formula>0</formula>
    </cfRule>
    <cfRule type="cellIs" dxfId="6610" priority="44586" operator="greaterThan">
      <formula>0</formula>
    </cfRule>
  </conditionalFormatting>
  <conditionalFormatting sqref="BE7">
    <cfRule type="cellIs" dxfId="6609" priority="44579" operator="equal">
      <formula>0</formula>
    </cfRule>
    <cfRule type="cellIs" dxfId="6608" priority="44580" operator="greaterThan">
      <formula>0</formula>
    </cfRule>
  </conditionalFormatting>
  <conditionalFormatting sqref="BE7">
    <cfRule type="cellIs" dxfId="6607" priority="44577" operator="equal">
      <formula>0</formula>
    </cfRule>
    <cfRule type="cellIs" dxfId="6606" priority="44578" operator="greaterThan">
      <formula>0</formula>
    </cfRule>
  </conditionalFormatting>
  <conditionalFormatting sqref="BE7">
    <cfRule type="cellIs" dxfId="6605" priority="44575" operator="equal">
      <formula>0</formula>
    </cfRule>
    <cfRule type="cellIs" dxfId="6604" priority="44576" operator="greaterThan">
      <formula>0</formula>
    </cfRule>
  </conditionalFormatting>
  <conditionalFormatting sqref="BE7">
    <cfRule type="cellIs" dxfId="6603" priority="44573" operator="equal">
      <formula>0</formula>
    </cfRule>
    <cfRule type="cellIs" dxfId="6602" priority="44574" operator="greaterThan">
      <formula>0</formula>
    </cfRule>
  </conditionalFormatting>
  <conditionalFormatting sqref="BE8">
    <cfRule type="cellIs" dxfId="6601" priority="44543" operator="equal">
      <formula>0</formula>
    </cfRule>
    <cfRule type="cellIs" dxfId="6600" priority="44544" operator="greaterThan">
      <formula>0</formula>
    </cfRule>
  </conditionalFormatting>
  <conditionalFormatting sqref="BE8">
    <cfRule type="cellIs" dxfId="6599" priority="44541" operator="equal">
      <formula>0</formula>
    </cfRule>
    <cfRule type="cellIs" dxfId="6598" priority="44542" operator="greaterThan">
      <formula>0</formula>
    </cfRule>
  </conditionalFormatting>
  <conditionalFormatting sqref="BE7">
    <cfRule type="cellIs" dxfId="6597" priority="44539" operator="equal">
      <formula>0</formula>
    </cfRule>
    <cfRule type="cellIs" dxfId="6596" priority="44540" operator="greaterThan">
      <formula>0</formula>
    </cfRule>
  </conditionalFormatting>
  <conditionalFormatting sqref="BE7">
    <cfRule type="cellIs" dxfId="6595" priority="44533" operator="equal">
      <formula>0</formula>
    </cfRule>
    <cfRule type="cellIs" dxfId="6594" priority="44534" operator="greaterThan">
      <formula>0</formula>
    </cfRule>
  </conditionalFormatting>
  <conditionalFormatting sqref="BE8">
    <cfRule type="cellIs" dxfId="6593" priority="44537" operator="equal">
      <formula>0</formula>
    </cfRule>
    <cfRule type="cellIs" dxfId="6592" priority="44538" operator="greaterThan">
      <formula>0</formula>
    </cfRule>
  </conditionalFormatting>
  <conditionalFormatting sqref="BE7">
    <cfRule type="cellIs" dxfId="6591" priority="44535" operator="equal">
      <formula>0</formula>
    </cfRule>
    <cfRule type="cellIs" dxfId="6590" priority="44536" operator="greaterThan">
      <formula>0</formula>
    </cfRule>
  </conditionalFormatting>
  <conditionalFormatting sqref="BE8">
    <cfRule type="cellIs" dxfId="6589" priority="44529" operator="equal">
      <formula>0</formula>
    </cfRule>
    <cfRule type="cellIs" dxfId="6588" priority="44530" operator="greaterThan">
      <formula>0</formula>
    </cfRule>
  </conditionalFormatting>
  <conditionalFormatting sqref="BE7">
    <cfRule type="cellIs" dxfId="6587" priority="44527" operator="equal">
      <formula>0</formula>
    </cfRule>
    <cfRule type="cellIs" dxfId="6586" priority="44528" operator="greaterThan">
      <formula>0</formula>
    </cfRule>
  </conditionalFormatting>
  <conditionalFormatting sqref="BE7">
    <cfRule type="cellIs" dxfId="6585" priority="44525" operator="equal">
      <formula>0</formula>
    </cfRule>
    <cfRule type="cellIs" dxfId="6584" priority="44526" operator="greaterThan">
      <formula>0</formula>
    </cfRule>
  </conditionalFormatting>
  <conditionalFormatting sqref="BE7">
    <cfRule type="cellIs" dxfId="6583" priority="44521" operator="equal">
      <formula>0</formula>
    </cfRule>
    <cfRule type="cellIs" dxfId="6582" priority="44522" operator="greaterThan">
      <formula>0</formula>
    </cfRule>
  </conditionalFormatting>
  <conditionalFormatting sqref="BE7">
    <cfRule type="cellIs" dxfId="6581" priority="44515" operator="equal">
      <formula>0</formula>
    </cfRule>
    <cfRule type="cellIs" dxfId="6580" priority="44516" operator="greaterThan">
      <formula>0</formula>
    </cfRule>
  </conditionalFormatting>
  <conditionalFormatting sqref="BE7">
    <cfRule type="cellIs" dxfId="6579" priority="44513" operator="equal">
      <formula>0</formula>
    </cfRule>
    <cfRule type="cellIs" dxfId="6578" priority="44514" operator="greaterThan">
      <formula>0</formula>
    </cfRule>
  </conditionalFormatting>
  <conditionalFormatting sqref="BE7">
    <cfRule type="cellIs" dxfId="6577" priority="44511" operator="equal">
      <formula>0</formula>
    </cfRule>
    <cfRule type="cellIs" dxfId="6576" priority="44512" operator="greaterThan">
      <formula>0</formula>
    </cfRule>
  </conditionalFormatting>
  <conditionalFormatting sqref="BE7">
    <cfRule type="cellIs" dxfId="6575" priority="44509" operator="equal">
      <formula>0</formula>
    </cfRule>
    <cfRule type="cellIs" dxfId="6574" priority="44510" operator="greaterThan">
      <formula>0</formula>
    </cfRule>
  </conditionalFormatting>
  <conditionalFormatting sqref="BE8">
    <cfRule type="cellIs" dxfId="6573" priority="37367" operator="equal">
      <formula>0</formula>
    </cfRule>
    <cfRule type="cellIs" dxfId="6572" priority="37368" operator="greaterThan">
      <formula>0</formula>
    </cfRule>
  </conditionalFormatting>
  <conditionalFormatting sqref="BE8">
    <cfRule type="cellIs" dxfId="6571" priority="37337" operator="equal">
      <formula>0</formula>
    </cfRule>
    <cfRule type="cellIs" dxfId="6570" priority="37338" operator="greaterThan">
      <formula>0</formula>
    </cfRule>
  </conditionalFormatting>
  <conditionalFormatting sqref="BE8">
    <cfRule type="cellIs" dxfId="6569" priority="37295" operator="equal">
      <formula>0</formula>
    </cfRule>
    <cfRule type="cellIs" dxfId="6568" priority="37296" operator="greaterThan">
      <formula>0</formula>
    </cfRule>
  </conditionalFormatting>
  <conditionalFormatting sqref="BE8">
    <cfRule type="cellIs" dxfId="6567" priority="37321" operator="equal">
      <formula>0</formula>
    </cfRule>
    <cfRule type="cellIs" dxfId="6566" priority="37322" operator="greaterThan">
      <formula>0</formula>
    </cfRule>
  </conditionalFormatting>
  <conditionalFormatting sqref="BE8">
    <cfRule type="cellIs" dxfId="6565" priority="37315" operator="equal">
      <formula>0</formula>
    </cfRule>
    <cfRule type="cellIs" dxfId="6564" priority="37316" operator="greaterThan">
      <formula>0</formula>
    </cfRule>
  </conditionalFormatting>
  <conditionalFormatting sqref="BE8">
    <cfRule type="cellIs" dxfId="6563" priority="37309" operator="equal">
      <formula>0</formula>
    </cfRule>
    <cfRule type="cellIs" dxfId="6562" priority="37310" operator="greaterThan">
      <formula>0</formula>
    </cfRule>
  </conditionalFormatting>
  <conditionalFormatting sqref="BE8">
    <cfRule type="cellIs" dxfId="6561" priority="37311" operator="equal">
      <formula>0</formula>
    </cfRule>
    <cfRule type="cellIs" dxfId="6560" priority="37312" operator="greaterThan">
      <formula>0</formula>
    </cfRule>
  </conditionalFormatting>
  <conditionalFormatting sqref="BE8">
    <cfRule type="cellIs" dxfId="6559" priority="37299" operator="equal">
      <formula>0</formula>
    </cfRule>
    <cfRule type="cellIs" dxfId="6558" priority="37300" operator="greaterThan">
      <formula>0</formula>
    </cfRule>
  </conditionalFormatting>
  <conditionalFormatting sqref="BE8">
    <cfRule type="cellIs" dxfId="6557" priority="37297" operator="equal">
      <formula>0</formula>
    </cfRule>
    <cfRule type="cellIs" dxfId="6556" priority="37298" operator="greaterThan">
      <formula>0</formula>
    </cfRule>
  </conditionalFormatting>
  <conditionalFormatting sqref="BE8">
    <cfRule type="cellIs" dxfId="6555" priority="37293" operator="equal">
      <formula>0</formula>
    </cfRule>
    <cfRule type="cellIs" dxfId="6554" priority="37294" operator="greaterThan">
      <formula>0</formula>
    </cfRule>
  </conditionalFormatting>
  <conditionalFormatting sqref="BE8">
    <cfRule type="cellIs" dxfId="6553" priority="37291" operator="equal">
      <formula>0</formula>
    </cfRule>
    <cfRule type="cellIs" dxfId="6552" priority="37292" operator="greaterThan">
      <formula>0</formula>
    </cfRule>
  </conditionalFormatting>
  <conditionalFormatting sqref="BE8">
    <cfRule type="cellIs" dxfId="6551" priority="37287" operator="equal">
      <formula>0</formula>
    </cfRule>
    <cfRule type="cellIs" dxfId="6550" priority="37288" operator="greaterThan">
      <formula>0</formula>
    </cfRule>
  </conditionalFormatting>
  <conditionalFormatting sqref="BE8">
    <cfRule type="cellIs" dxfId="6549" priority="37289" operator="equal">
      <formula>0</formula>
    </cfRule>
    <cfRule type="cellIs" dxfId="6548" priority="37290" operator="greaterThan">
      <formula>0</formula>
    </cfRule>
  </conditionalFormatting>
  <conditionalFormatting sqref="BE8">
    <cfRule type="cellIs" dxfId="6547" priority="37285" operator="equal">
      <formula>0</formula>
    </cfRule>
    <cfRule type="cellIs" dxfId="6546" priority="37286" operator="greaterThan">
      <formula>0</formula>
    </cfRule>
  </conditionalFormatting>
  <conditionalFormatting sqref="BE8">
    <cfRule type="cellIs" dxfId="6545" priority="37283" operator="equal">
      <formula>0</formula>
    </cfRule>
    <cfRule type="cellIs" dxfId="6544" priority="37284" operator="greaterThan">
      <formula>0</formula>
    </cfRule>
  </conditionalFormatting>
  <conditionalFormatting sqref="BE8">
    <cfRule type="cellIs" dxfId="6543" priority="37281" operator="equal">
      <formula>0</formula>
    </cfRule>
    <cfRule type="cellIs" dxfId="6542" priority="37282" operator="greaterThan">
      <formula>0</formula>
    </cfRule>
  </conditionalFormatting>
  <conditionalFormatting sqref="BE8">
    <cfRule type="cellIs" dxfId="6541" priority="37279" operator="equal">
      <formula>0</formula>
    </cfRule>
    <cfRule type="cellIs" dxfId="6540" priority="37280" operator="greaterThan">
      <formula>0</formula>
    </cfRule>
  </conditionalFormatting>
  <conditionalFormatting sqref="BE8">
    <cfRule type="cellIs" dxfId="6539" priority="37277" operator="equal">
      <formula>0</formula>
    </cfRule>
    <cfRule type="cellIs" dxfId="6538" priority="37278" operator="greaterThan">
      <formula>0</formula>
    </cfRule>
  </conditionalFormatting>
  <conditionalFormatting sqref="BE8">
    <cfRule type="cellIs" dxfId="6537" priority="37275" operator="equal">
      <formula>0</formula>
    </cfRule>
    <cfRule type="cellIs" dxfId="6536" priority="37276" operator="greaterThan">
      <formula>0</formula>
    </cfRule>
  </conditionalFormatting>
  <conditionalFormatting sqref="BE8">
    <cfRule type="cellIs" dxfId="6535" priority="37273" operator="equal">
      <formula>0</formula>
    </cfRule>
    <cfRule type="cellIs" dxfId="6534" priority="37274" operator="greaterThan">
      <formula>0</formula>
    </cfRule>
  </conditionalFormatting>
  <conditionalFormatting sqref="BE8">
    <cfRule type="cellIs" dxfId="6533" priority="37271" operator="equal">
      <formula>0</formula>
    </cfRule>
    <cfRule type="cellIs" dxfId="6532" priority="37272" operator="greaterThan">
      <formula>0</formula>
    </cfRule>
  </conditionalFormatting>
  <conditionalFormatting sqref="BE8">
    <cfRule type="cellIs" dxfId="6531" priority="37241" operator="equal">
      <formula>0</formula>
    </cfRule>
    <cfRule type="cellIs" dxfId="6530" priority="37242" operator="greaterThan">
      <formula>0</formula>
    </cfRule>
  </conditionalFormatting>
  <conditionalFormatting sqref="BE8">
    <cfRule type="cellIs" dxfId="6529" priority="37199" operator="equal">
      <formula>0</formula>
    </cfRule>
    <cfRule type="cellIs" dxfId="6528" priority="37200" operator="greaterThan">
      <formula>0</formula>
    </cfRule>
  </conditionalFormatting>
  <conditionalFormatting sqref="BE8">
    <cfRule type="cellIs" dxfId="6527" priority="37225" operator="equal">
      <formula>0</formula>
    </cfRule>
    <cfRule type="cellIs" dxfId="6526" priority="37226" operator="greaterThan">
      <formula>0</formula>
    </cfRule>
  </conditionalFormatting>
  <conditionalFormatting sqref="BE8">
    <cfRule type="cellIs" dxfId="6525" priority="37219" operator="equal">
      <formula>0</formula>
    </cfRule>
    <cfRule type="cellIs" dxfId="6524" priority="37220" operator="greaterThan">
      <formula>0</formula>
    </cfRule>
  </conditionalFormatting>
  <conditionalFormatting sqref="BE8">
    <cfRule type="cellIs" dxfId="6523" priority="37213" operator="equal">
      <formula>0</formula>
    </cfRule>
    <cfRule type="cellIs" dxfId="6522" priority="37214" operator="greaterThan">
      <formula>0</formula>
    </cfRule>
  </conditionalFormatting>
  <conditionalFormatting sqref="BE8">
    <cfRule type="cellIs" dxfId="6521" priority="37215" operator="equal">
      <formula>0</formula>
    </cfRule>
    <cfRule type="cellIs" dxfId="6520" priority="37216" operator="greaterThan">
      <formula>0</formula>
    </cfRule>
  </conditionalFormatting>
  <conditionalFormatting sqref="BE8">
    <cfRule type="cellIs" dxfId="6519" priority="37203" operator="equal">
      <formula>0</formula>
    </cfRule>
    <cfRule type="cellIs" dxfId="6518" priority="37204" operator="greaterThan">
      <formula>0</formula>
    </cfRule>
  </conditionalFormatting>
  <conditionalFormatting sqref="BE8">
    <cfRule type="cellIs" dxfId="6517" priority="37201" operator="equal">
      <formula>0</formula>
    </cfRule>
    <cfRule type="cellIs" dxfId="6516" priority="37202" operator="greaterThan">
      <formula>0</formula>
    </cfRule>
  </conditionalFormatting>
  <conditionalFormatting sqref="BE8">
    <cfRule type="cellIs" dxfId="6515" priority="37197" operator="equal">
      <formula>0</formula>
    </cfRule>
    <cfRule type="cellIs" dxfId="6514" priority="37198" operator="greaterThan">
      <formula>0</formula>
    </cfRule>
  </conditionalFormatting>
  <conditionalFormatting sqref="BE8">
    <cfRule type="cellIs" dxfId="6513" priority="37195" operator="equal">
      <formula>0</formula>
    </cfRule>
    <cfRule type="cellIs" dxfId="6512" priority="37196" operator="greaterThan">
      <formula>0</formula>
    </cfRule>
  </conditionalFormatting>
  <conditionalFormatting sqref="BE8">
    <cfRule type="cellIs" dxfId="6511" priority="37191" operator="equal">
      <formula>0</formula>
    </cfRule>
    <cfRule type="cellIs" dxfId="6510" priority="37192" operator="greaterThan">
      <formula>0</formula>
    </cfRule>
  </conditionalFormatting>
  <conditionalFormatting sqref="BE8">
    <cfRule type="cellIs" dxfId="6509" priority="37193" operator="equal">
      <formula>0</formula>
    </cfRule>
    <cfRule type="cellIs" dxfId="6508" priority="37194" operator="greaterThan">
      <formula>0</formula>
    </cfRule>
  </conditionalFormatting>
  <conditionalFormatting sqref="BE8">
    <cfRule type="cellIs" dxfId="6507" priority="37189" operator="equal">
      <formula>0</formula>
    </cfRule>
    <cfRule type="cellIs" dxfId="6506" priority="37190" operator="greaterThan">
      <formula>0</formula>
    </cfRule>
  </conditionalFormatting>
  <conditionalFormatting sqref="BE8">
    <cfRule type="cellIs" dxfId="6505" priority="37187" operator="equal">
      <formula>0</formula>
    </cfRule>
    <cfRule type="cellIs" dxfId="6504" priority="37188" operator="greaterThan">
      <formula>0</formula>
    </cfRule>
  </conditionalFormatting>
  <conditionalFormatting sqref="BE8">
    <cfRule type="cellIs" dxfId="6503" priority="37185" operator="equal">
      <formula>0</formula>
    </cfRule>
    <cfRule type="cellIs" dxfId="6502" priority="37186" operator="greaterThan">
      <formula>0</formula>
    </cfRule>
  </conditionalFormatting>
  <conditionalFormatting sqref="BE8">
    <cfRule type="cellIs" dxfId="6501" priority="37183" operator="equal">
      <formula>0</formula>
    </cfRule>
    <cfRule type="cellIs" dxfId="6500" priority="37184" operator="greaterThan">
      <formula>0</formula>
    </cfRule>
  </conditionalFormatting>
  <conditionalFormatting sqref="BE8">
    <cfRule type="cellIs" dxfId="6499" priority="37181" operator="equal">
      <formula>0</formula>
    </cfRule>
    <cfRule type="cellIs" dxfId="6498" priority="37182" operator="greaterThan">
      <formula>0</formula>
    </cfRule>
  </conditionalFormatting>
  <conditionalFormatting sqref="BE8">
    <cfRule type="cellIs" dxfId="6497" priority="37179" operator="equal">
      <formula>0</formula>
    </cfRule>
    <cfRule type="cellIs" dxfId="6496" priority="37180" operator="greaterThan">
      <formula>0</formula>
    </cfRule>
  </conditionalFormatting>
  <conditionalFormatting sqref="BE8">
    <cfRule type="cellIs" dxfId="6495" priority="37177" operator="equal">
      <formula>0</formula>
    </cfRule>
    <cfRule type="cellIs" dxfId="6494" priority="37178" operator="greaterThan">
      <formula>0</formula>
    </cfRule>
  </conditionalFormatting>
  <conditionalFormatting sqref="BE7">
    <cfRule type="cellIs" dxfId="6493" priority="37175" operator="equal">
      <formula>0</formula>
    </cfRule>
    <cfRule type="cellIs" dxfId="6492" priority="37176" operator="greaterThan">
      <formula>0</formula>
    </cfRule>
  </conditionalFormatting>
  <conditionalFormatting sqref="BE8">
    <cfRule type="cellIs" dxfId="6491" priority="37161" operator="equal">
      <formula>0</formula>
    </cfRule>
    <cfRule type="cellIs" dxfId="6490" priority="37162" operator="greaterThan">
      <formula>0</formula>
    </cfRule>
  </conditionalFormatting>
  <conditionalFormatting sqref="BE8">
    <cfRule type="cellIs" dxfId="6489" priority="37153" operator="equal">
      <formula>0</formula>
    </cfRule>
    <cfRule type="cellIs" dxfId="6488" priority="37154" operator="greaterThan">
      <formula>0</formula>
    </cfRule>
  </conditionalFormatting>
  <conditionalFormatting sqref="BE8">
    <cfRule type="cellIs" dxfId="6487" priority="37147" operator="equal">
      <formula>0</formula>
    </cfRule>
    <cfRule type="cellIs" dxfId="6486" priority="37148" operator="greaterThan">
      <formula>0</formula>
    </cfRule>
  </conditionalFormatting>
  <conditionalFormatting sqref="BE8">
    <cfRule type="cellIs" dxfId="6485" priority="37149" operator="equal">
      <formula>0</formula>
    </cfRule>
    <cfRule type="cellIs" dxfId="6484" priority="37150" operator="greaterThan">
      <formula>0</formula>
    </cfRule>
  </conditionalFormatting>
  <conditionalFormatting sqref="BE7">
    <cfRule type="cellIs" dxfId="6483" priority="37145" operator="equal">
      <formula>0</formula>
    </cfRule>
    <cfRule type="cellIs" dxfId="6482" priority="37146" operator="greaterThan">
      <formula>0</formula>
    </cfRule>
  </conditionalFormatting>
  <conditionalFormatting sqref="BE7">
    <cfRule type="cellIs" dxfId="6481" priority="37103" operator="equal">
      <formula>0</formula>
    </cfRule>
    <cfRule type="cellIs" dxfId="6480" priority="37104" operator="greaterThan">
      <formula>0</formula>
    </cfRule>
  </conditionalFormatting>
  <conditionalFormatting sqref="BE8">
    <cfRule type="cellIs" dxfId="6479" priority="37135" operator="equal">
      <formula>0</formula>
    </cfRule>
    <cfRule type="cellIs" dxfId="6478" priority="37136" operator="greaterThan">
      <formula>0</formula>
    </cfRule>
  </conditionalFormatting>
  <conditionalFormatting sqref="BE8">
    <cfRule type="cellIs" dxfId="6477" priority="37131" operator="equal">
      <formula>0</formula>
    </cfRule>
    <cfRule type="cellIs" dxfId="6476" priority="37132" operator="greaterThan">
      <formula>0</formula>
    </cfRule>
  </conditionalFormatting>
  <conditionalFormatting sqref="BE8">
    <cfRule type="cellIs" dxfId="6475" priority="37133" operator="equal">
      <formula>0</formula>
    </cfRule>
    <cfRule type="cellIs" dxfId="6474" priority="37134" operator="greaterThan">
      <formula>0</formula>
    </cfRule>
  </conditionalFormatting>
  <conditionalFormatting sqref="BE7">
    <cfRule type="cellIs" dxfId="6473" priority="37129" operator="equal">
      <formula>0</formula>
    </cfRule>
    <cfRule type="cellIs" dxfId="6472" priority="37130" operator="greaterThan">
      <formula>0</formula>
    </cfRule>
  </conditionalFormatting>
  <conditionalFormatting sqref="BE8">
    <cfRule type="cellIs" dxfId="6471" priority="37127" operator="equal">
      <formula>0</formula>
    </cfRule>
    <cfRule type="cellIs" dxfId="6470" priority="37128" operator="greaterThan">
      <formula>0</formula>
    </cfRule>
  </conditionalFormatting>
  <conditionalFormatting sqref="BE8">
    <cfRule type="cellIs" dxfId="6469" priority="37125" operator="equal">
      <formula>0</formula>
    </cfRule>
    <cfRule type="cellIs" dxfId="6468" priority="37126" operator="greaterThan">
      <formula>0</formula>
    </cfRule>
  </conditionalFormatting>
  <conditionalFormatting sqref="BE7">
    <cfRule type="cellIs" dxfId="6467" priority="37123" operator="equal">
      <formula>0</formula>
    </cfRule>
    <cfRule type="cellIs" dxfId="6466" priority="37124" operator="greaterThan">
      <formula>0</formula>
    </cfRule>
  </conditionalFormatting>
  <conditionalFormatting sqref="BE7">
    <cfRule type="cellIs" dxfId="6465" priority="37117" operator="equal">
      <formula>0</formula>
    </cfRule>
    <cfRule type="cellIs" dxfId="6464" priority="37118" operator="greaterThan">
      <formula>0</formula>
    </cfRule>
  </conditionalFormatting>
  <conditionalFormatting sqref="BE8">
    <cfRule type="cellIs" dxfId="6463" priority="37121" operator="equal">
      <formula>0</formula>
    </cfRule>
    <cfRule type="cellIs" dxfId="6462" priority="37122" operator="greaterThan">
      <formula>0</formula>
    </cfRule>
  </conditionalFormatting>
  <conditionalFormatting sqref="BE7">
    <cfRule type="cellIs" dxfId="6461" priority="37119" operator="equal">
      <formula>0</formula>
    </cfRule>
    <cfRule type="cellIs" dxfId="6460" priority="37120" operator="greaterThan">
      <formula>0</formula>
    </cfRule>
  </conditionalFormatting>
  <conditionalFormatting sqref="BE8">
    <cfRule type="cellIs" dxfId="6459" priority="37115" operator="equal">
      <formula>0</formula>
    </cfRule>
    <cfRule type="cellIs" dxfId="6458" priority="37116" operator="greaterThan">
      <formula>0</formula>
    </cfRule>
  </conditionalFormatting>
  <conditionalFormatting sqref="BE8">
    <cfRule type="cellIs" dxfId="6457" priority="37113" operator="equal">
      <formula>0</formula>
    </cfRule>
    <cfRule type="cellIs" dxfId="6456" priority="37114" operator="greaterThan">
      <formula>0</formula>
    </cfRule>
  </conditionalFormatting>
  <conditionalFormatting sqref="BE8">
    <cfRule type="cellIs" dxfId="6455" priority="37111" operator="equal">
      <formula>0</formula>
    </cfRule>
    <cfRule type="cellIs" dxfId="6454" priority="37112" operator="greaterThan">
      <formula>0</formula>
    </cfRule>
  </conditionalFormatting>
  <conditionalFormatting sqref="BE8">
    <cfRule type="cellIs" dxfId="6453" priority="37109" operator="equal">
      <formula>0</formula>
    </cfRule>
    <cfRule type="cellIs" dxfId="6452" priority="37110" operator="greaterThan">
      <formula>0</formula>
    </cfRule>
  </conditionalFormatting>
  <conditionalFormatting sqref="BE7">
    <cfRule type="cellIs" dxfId="6451" priority="37107" operator="equal">
      <formula>0</formula>
    </cfRule>
    <cfRule type="cellIs" dxfId="6450" priority="37108" operator="greaterThan">
      <formula>0</formula>
    </cfRule>
  </conditionalFormatting>
  <conditionalFormatting sqref="BE7">
    <cfRule type="cellIs" dxfId="6449" priority="37105" operator="equal">
      <formula>0</formula>
    </cfRule>
    <cfRule type="cellIs" dxfId="6448" priority="37106" operator="greaterThan">
      <formula>0</formula>
    </cfRule>
  </conditionalFormatting>
  <conditionalFormatting sqref="BE7">
    <cfRule type="cellIs" dxfId="6447" priority="37101" operator="equal">
      <formula>0</formula>
    </cfRule>
    <cfRule type="cellIs" dxfId="6446" priority="37102" operator="greaterThan">
      <formula>0</formula>
    </cfRule>
  </conditionalFormatting>
  <conditionalFormatting sqref="BE7">
    <cfRule type="cellIs" dxfId="6445" priority="37099" operator="equal">
      <formula>0</formula>
    </cfRule>
    <cfRule type="cellIs" dxfId="6444" priority="37100" operator="greaterThan">
      <formula>0</formula>
    </cfRule>
  </conditionalFormatting>
  <conditionalFormatting sqref="BE7">
    <cfRule type="cellIs" dxfId="6443" priority="37095" operator="equal">
      <formula>0</formula>
    </cfRule>
    <cfRule type="cellIs" dxfId="6442" priority="37096" operator="greaterThan">
      <formula>0</formula>
    </cfRule>
  </conditionalFormatting>
  <conditionalFormatting sqref="BE7">
    <cfRule type="cellIs" dxfId="6441" priority="37097" operator="equal">
      <formula>0</formula>
    </cfRule>
    <cfRule type="cellIs" dxfId="6440" priority="37098" operator="greaterThan">
      <formula>0</formula>
    </cfRule>
  </conditionalFormatting>
  <conditionalFormatting sqref="BE7">
    <cfRule type="cellIs" dxfId="6439" priority="37093" operator="equal">
      <formula>0</formula>
    </cfRule>
    <cfRule type="cellIs" dxfId="6438" priority="37094" operator="greaterThan">
      <formula>0</formula>
    </cfRule>
  </conditionalFormatting>
  <conditionalFormatting sqref="BE7">
    <cfRule type="cellIs" dxfId="6437" priority="37091" operator="equal">
      <formula>0</formula>
    </cfRule>
    <cfRule type="cellIs" dxfId="6436" priority="37092" operator="greaterThan">
      <formula>0</formula>
    </cfRule>
  </conditionalFormatting>
  <conditionalFormatting sqref="BE7">
    <cfRule type="cellIs" dxfId="6435" priority="37089" operator="equal">
      <formula>0</formula>
    </cfRule>
    <cfRule type="cellIs" dxfId="6434" priority="37090" operator="greaterThan">
      <formula>0</formula>
    </cfRule>
  </conditionalFormatting>
  <conditionalFormatting sqref="BE7">
    <cfRule type="cellIs" dxfId="6433" priority="37087" operator="equal">
      <formula>0</formula>
    </cfRule>
    <cfRule type="cellIs" dxfId="6432" priority="37088" operator="greaterThan">
      <formula>0</formula>
    </cfRule>
  </conditionalFormatting>
  <conditionalFormatting sqref="BE7">
    <cfRule type="cellIs" dxfId="6431" priority="37085" operator="equal">
      <formula>0</formula>
    </cfRule>
    <cfRule type="cellIs" dxfId="6430" priority="37086" operator="greaterThan">
      <formula>0</formula>
    </cfRule>
  </conditionalFormatting>
  <conditionalFormatting sqref="BE7">
    <cfRule type="cellIs" dxfId="6429" priority="37083" operator="equal">
      <formula>0</formula>
    </cfRule>
    <cfRule type="cellIs" dxfId="6428" priority="37084" operator="greaterThan">
      <formula>0</formula>
    </cfRule>
  </conditionalFormatting>
  <conditionalFormatting sqref="BE7">
    <cfRule type="cellIs" dxfId="6427" priority="37081" operator="equal">
      <formula>0</formula>
    </cfRule>
    <cfRule type="cellIs" dxfId="6426" priority="37082" operator="greaterThan">
      <formula>0</formula>
    </cfRule>
  </conditionalFormatting>
  <conditionalFormatting sqref="BE8">
    <cfRule type="cellIs" dxfId="6425" priority="37079" operator="equal">
      <formula>0</formula>
    </cfRule>
    <cfRule type="cellIs" dxfId="6424" priority="37080" operator="greaterThan">
      <formula>0</formula>
    </cfRule>
  </conditionalFormatting>
  <conditionalFormatting sqref="BE8">
    <cfRule type="cellIs" dxfId="6423" priority="37049" operator="equal">
      <formula>0</formula>
    </cfRule>
    <cfRule type="cellIs" dxfId="6422" priority="37050" operator="greaterThan">
      <formula>0</formula>
    </cfRule>
  </conditionalFormatting>
  <conditionalFormatting sqref="BE8">
    <cfRule type="cellIs" dxfId="6421" priority="37007" operator="equal">
      <formula>0</formula>
    </cfRule>
    <cfRule type="cellIs" dxfId="6420" priority="37008" operator="greaterThan">
      <formula>0</formula>
    </cfRule>
  </conditionalFormatting>
  <conditionalFormatting sqref="BE8">
    <cfRule type="cellIs" dxfId="6419" priority="37033" operator="equal">
      <formula>0</formula>
    </cfRule>
    <cfRule type="cellIs" dxfId="6418" priority="37034" operator="greaterThan">
      <formula>0</formula>
    </cfRule>
  </conditionalFormatting>
  <conditionalFormatting sqref="BE8">
    <cfRule type="cellIs" dxfId="6417" priority="37027" operator="equal">
      <formula>0</formula>
    </cfRule>
    <cfRule type="cellIs" dxfId="6416" priority="37028" operator="greaterThan">
      <formula>0</formula>
    </cfRule>
  </conditionalFormatting>
  <conditionalFormatting sqref="BE8">
    <cfRule type="cellIs" dxfId="6415" priority="37021" operator="equal">
      <formula>0</formula>
    </cfRule>
    <cfRule type="cellIs" dxfId="6414" priority="37022" operator="greaterThan">
      <formula>0</formula>
    </cfRule>
  </conditionalFormatting>
  <conditionalFormatting sqref="BE8">
    <cfRule type="cellIs" dxfId="6413" priority="37023" operator="equal">
      <formula>0</formula>
    </cfRule>
    <cfRule type="cellIs" dxfId="6412" priority="37024" operator="greaterThan">
      <formula>0</formula>
    </cfRule>
  </conditionalFormatting>
  <conditionalFormatting sqref="BE8">
    <cfRule type="cellIs" dxfId="6411" priority="37011" operator="equal">
      <formula>0</formula>
    </cfRule>
    <cfRule type="cellIs" dxfId="6410" priority="37012" operator="greaterThan">
      <formula>0</formula>
    </cfRule>
  </conditionalFormatting>
  <conditionalFormatting sqref="BE8">
    <cfRule type="cellIs" dxfId="6409" priority="37009" operator="equal">
      <formula>0</formula>
    </cfRule>
    <cfRule type="cellIs" dxfId="6408" priority="37010" operator="greaterThan">
      <formula>0</formula>
    </cfRule>
  </conditionalFormatting>
  <conditionalFormatting sqref="BE8">
    <cfRule type="cellIs" dxfId="6407" priority="37005" operator="equal">
      <formula>0</formula>
    </cfRule>
    <cfRule type="cellIs" dxfId="6406" priority="37006" operator="greaterThan">
      <formula>0</formula>
    </cfRule>
  </conditionalFormatting>
  <conditionalFormatting sqref="BE8">
    <cfRule type="cellIs" dxfId="6405" priority="37003" operator="equal">
      <formula>0</formula>
    </cfRule>
    <cfRule type="cellIs" dxfId="6404" priority="37004" operator="greaterThan">
      <formula>0</formula>
    </cfRule>
  </conditionalFormatting>
  <conditionalFormatting sqref="BE8">
    <cfRule type="cellIs" dxfId="6403" priority="36999" operator="equal">
      <formula>0</formula>
    </cfRule>
    <cfRule type="cellIs" dxfId="6402" priority="37000" operator="greaterThan">
      <formula>0</formula>
    </cfRule>
  </conditionalFormatting>
  <conditionalFormatting sqref="BE8">
    <cfRule type="cellIs" dxfId="6401" priority="37001" operator="equal">
      <formula>0</formula>
    </cfRule>
    <cfRule type="cellIs" dxfId="6400" priority="37002" operator="greaterThan">
      <formula>0</formula>
    </cfRule>
  </conditionalFormatting>
  <conditionalFormatting sqref="BE8">
    <cfRule type="cellIs" dxfId="6399" priority="36997" operator="equal">
      <formula>0</formula>
    </cfRule>
    <cfRule type="cellIs" dxfId="6398" priority="36998" operator="greaterThan">
      <formula>0</formula>
    </cfRule>
  </conditionalFormatting>
  <conditionalFormatting sqref="BE8">
    <cfRule type="cellIs" dxfId="6397" priority="36995" operator="equal">
      <formula>0</formula>
    </cfRule>
    <cfRule type="cellIs" dxfId="6396" priority="36996" operator="greaterThan">
      <formula>0</formula>
    </cfRule>
  </conditionalFormatting>
  <conditionalFormatting sqref="BE8">
    <cfRule type="cellIs" dxfId="6395" priority="36993" operator="equal">
      <formula>0</formula>
    </cfRule>
    <cfRule type="cellIs" dxfId="6394" priority="36994" operator="greaterThan">
      <formula>0</formula>
    </cfRule>
  </conditionalFormatting>
  <conditionalFormatting sqref="BE8">
    <cfRule type="cellIs" dxfId="6393" priority="36991" operator="equal">
      <formula>0</formula>
    </cfRule>
    <cfRule type="cellIs" dxfId="6392" priority="36992" operator="greaterThan">
      <formula>0</formula>
    </cfRule>
  </conditionalFormatting>
  <conditionalFormatting sqref="BE8">
    <cfRule type="cellIs" dxfId="6391" priority="36989" operator="equal">
      <formula>0</formula>
    </cfRule>
    <cfRule type="cellIs" dxfId="6390" priority="36990" operator="greaterThan">
      <formula>0</formula>
    </cfRule>
  </conditionalFormatting>
  <conditionalFormatting sqref="BE8">
    <cfRule type="cellIs" dxfId="6389" priority="36987" operator="equal">
      <formula>0</formula>
    </cfRule>
    <cfRule type="cellIs" dxfId="6388" priority="36988" operator="greaterThan">
      <formula>0</formula>
    </cfRule>
  </conditionalFormatting>
  <conditionalFormatting sqref="BE8">
    <cfRule type="cellIs" dxfId="6387" priority="36985" operator="equal">
      <formula>0</formula>
    </cfRule>
    <cfRule type="cellIs" dxfId="6386" priority="36986" operator="greaterThan">
      <formula>0</formula>
    </cfRule>
  </conditionalFormatting>
  <conditionalFormatting sqref="BE7">
    <cfRule type="cellIs" dxfId="6385" priority="36983" operator="equal">
      <formula>0</formula>
    </cfRule>
    <cfRule type="cellIs" dxfId="6384" priority="36984" operator="greaterThan">
      <formula>0</formula>
    </cfRule>
  </conditionalFormatting>
  <conditionalFormatting sqref="BE8">
    <cfRule type="cellIs" dxfId="6383" priority="36969" operator="equal">
      <formula>0</formula>
    </cfRule>
    <cfRule type="cellIs" dxfId="6382" priority="36970" operator="greaterThan">
      <formula>0</formula>
    </cfRule>
  </conditionalFormatting>
  <conditionalFormatting sqref="BE8">
    <cfRule type="cellIs" dxfId="6381" priority="36961" operator="equal">
      <formula>0</formula>
    </cfRule>
    <cfRule type="cellIs" dxfId="6380" priority="36962" operator="greaterThan">
      <formula>0</formula>
    </cfRule>
  </conditionalFormatting>
  <conditionalFormatting sqref="BE8">
    <cfRule type="cellIs" dxfId="6379" priority="36955" operator="equal">
      <formula>0</formula>
    </cfRule>
    <cfRule type="cellIs" dxfId="6378" priority="36956" operator="greaterThan">
      <formula>0</formula>
    </cfRule>
  </conditionalFormatting>
  <conditionalFormatting sqref="BE8">
    <cfRule type="cellIs" dxfId="6377" priority="36957" operator="equal">
      <formula>0</formula>
    </cfRule>
    <cfRule type="cellIs" dxfId="6376" priority="36958" operator="greaterThan">
      <formula>0</formula>
    </cfRule>
  </conditionalFormatting>
  <conditionalFormatting sqref="BE7">
    <cfRule type="cellIs" dxfId="6375" priority="36953" operator="equal">
      <formula>0</formula>
    </cfRule>
    <cfRule type="cellIs" dxfId="6374" priority="36954" operator="greaterThan">
      <formula>0</formula>
    </cfRule>
  </conditionalFormatting>
  <conditionalFormatting sqref="BE7">
    <cfRule type="cellIs" dxfId="6373" priority="36911" operator="equal">
      <formula>0</formula>
    </cfRule>
    <cfRule type="cellIs" dxfId="6372" priority="36912" operator="greaterThan">
      <formula>0</formula>
    </cfRule>
  </conditionalFormatting>
  <conditionalFormatting sqref="BE8">
    <cfRule type="cellIs" dxfId="6371" priority="36943" operator="equal">
      <formula>0</formula>
    </cfRule>
    <cfRule type="cellIs" dxfId="6370" priority="36944" operator="greaterThan">
      <formula>0</formula>
    </cfRule>
  </conditionalFormatting>
  <conditionalFormatting sqref="BE8">
    <cfRule type="cellIs" dxfId="6369" priority="36939" operator="equal">
      <formula>0</formula>
    </cfRule>
    <cfRule type="cellIs" dxfId="6368" priority="36940" operator="greaterThan">
      <formula>0</formula>
    </cfRule>
  </conditionalFormatting>
  <conditionalFormatting sqref="BE8">
    <cfRule type="cellIs" dxfId="6367" priority="36941" operator="equal">
      <formula>0</formula>
    </cfRule>
    <cfRule type="cellIs" dxfId="6366" priority="36942" operator="greaterThan">
      <formula>0</formula>
    </cfRule>
  </conditionalFormatting>
  <conditionalFormatting sqref="BE7">
    <cfRule type="cellIs" dxfId="6365" priority="36937" operator="equal">
      <formula>0</formula>
    </cfRule>
    <cfRule type="cellIs" dxfId="6364" priority="36938" operator="greaterThan">
      <formula>0</formula>
    </cfRule>
  </conditionalFormatting>
  <conditionalFormatting sqref="BE8">
    <cfRule type="cellIs" dxfId="6363" priority="36935" operator="equal">
      <formula>0</formula>
    </cfRule>
    <cfRule type="cellIs" dxfId="6362" priority="36936" operator="greaterThan">
      <formula>0</formula>
    </cfRule>
  </conditionalFormatting>
  <conditionalFormatting sqref="BE8">
    <cfRule type="cellIs" dxfId="6361" priority="36933" operator="equal">
      <formula>0</formula>
    </cfRule>
    <cfRule type="cellIs" dxfId="6360" priority="36934" operator="greaterThan">
      <formula>0</formula>
    </cfRule>
  </conditionalFormatting>
  <conditionalFormatting sqref="BE7">
    <cfRule type="cellIs" dxfId="6359" priority="36931" operator="equal">
      <formula>0</formula>
    </cfRule>
    <cfRule type="cellIs" dxfId="6358" priority="36932" operator="greaterThan">
      <formula>0</formula>
    </cfRule>
  </conditionalFormatting>
  <conditionalFormatting sqref="BE7">
    <cfRule type="cellIs" dxfId="6357" priority="36925" operator="equal">
      <formula>0</formula>
    </cfRule>
    <cfRule type="cellIs" dxfId="6356" priority="36926" operator="greaterThan">
      <formula>0</formula>
    </cfRule>
  </conditionalFormatting>
  <conditionalFormatting sqref="BE8">
    <cfRule type="cellIs" dxfId="6355" priority="36929" operator="equal">
      <formula>0</formula>
    </cfRule>
    <cfRule type="cellIs" dxfId="6354" priority="36930" operator="greaterThan">
      <formula>0</formula>
    </cfRule>
  </conditionalFormatting>
  <conditionalFormatting sqref="BE7">
    <cfRule type="cellIs" dxfId="6353" priority="36927" operator="equal">
      <formula>0</formula>
    </cfRule>
    <cfRule type="cellIs" dxfId="6352" priority="36928" operator="greaterThan">
      <formula>0</formula>
    </cfRule>
  </conditionalFormatting>
  <conditionalFormatting sqref="BE8">
    <cfRule type="cellIs" dxfId="6351" priority="36923" operator="equal">
      <formula>0</formula>
    </cfRule>
    <cfRule type="cellIs" dxfId="6350" priority="36924" operator="greaterThan">
      <formula>0</formula>
    </cfRule>
  </conditionalFormatting>
  <conditionalFormatting sqref="BE8">
    <cfRule type="cellIs" dxfId="6349" priority="36921" operator="equal">
      <formula>0</formula>
    </cfRule>
    <cfRule type="cellIs" dxfId="6348" priority="36922" operator="greaterThan">
      <formula>0</formula>
    </cfRule>
  </conditionalFormatting>
  <conditionalFormatting sqref="BE8">
    <cfRule type="cellIs" dxfId="6347" priority="36919" operator="equal">
      <formula>0</formula>
    </cfRule>
    <cfRule type="cellIs" dxfId="6346" priority="36920" operator="greaterThan">
      <formula>0</formula>
    </cfRule>
  </conditionalFormatting>
  <conditionalFormatting sqref="BE8">
    <cfRule type="cellIs" dxfId="6345" priority="36917" operator="equal">
      <formula>0</formula>
    </cfRule>
    <cfRule type="cellIs" dxfId="6344" priority="36918" operator="greaterThan">
      <formula>0</formula>
    </cfRule>
  </conditionalFormatting>
  <conditionalFormatting sqref="BE7">
    <cfRule type="cellIs" dxfId="6343" priority="36915" operator="equal">
      <formula>0</formula>
    </cfRule>
    <cfRule type="cellIs" dxfId="6342" priority="36916" operator="greaterThan">
      <formula>0</formula>
    </cfRule>
  </conditionalFormatting>
  <conditionalFormatting sqref="BE7">
    <cfRule type="cellIs" dxfId="6341" priority="36913" operator="equal">
      <formula>0</formula>
    </cfRule>
    <cfRule type="cellIs" dxfId="6340" priority="36914" operator="greaterThan">
      <formula>0</formula>
    </cfRule>
  </conditionalFormatting>
  <conditionalFormatting sqref="BE7">
    <cfRule type="cellIs" dxfId="6339" priority="36909" operator="equal">
      <formula>0</formula>
    </cfRule>
    <cfRule type="cellIs" dxfId="6338" priority="36910" operator="greaterThan">
      <formula>0</formula>
    </cfRule>
  </conditionalFormatting>
  <conditionalFormatting sqref="BE7">
    <cfRule type="cellIs" dxfId="6337" priority="36907" operator="equal">
      <formula>0</formula>
    </cfRule>
    <cfRule type="cellIs" dxfId="6336" priority="36908" operator="greaterThan">
      <formula>0</formula>
    </cfRule>
  </conditionalFormatting>
  <conditionalFormatting sqref="BE7">
    <cfRule type="cellIs" dxfId="6335" priority="36903" operator="equal">
      <formula>0</formula>
    </cfRule>
    <cfRule type="cellIs" dxfId="6334" priority="36904" operator="greaterThan">
      <formula>0</formula>
    </cfRule>
  </conditionalFormatting>
  <conditionalFormatting sqref="BE7">
    <cfRule type="cellIs" dxfId="6333" priority="36905" operator="equal">
      <formula>0</formula>
    </cfRule>
    <cfRule type="cellIs" dxfId="6332" priority="36906" operator="greaterThan">
      <formula>0</formula>
    </cfRule>
  </conditionalFormatting>
  <conditionalFormatting sqref="BE7">
    <cfRule type="cellIs" dxfId="6331" priority="36901" operator="equal">
      <formula>0</formula>
    </cfRule>
    <cfRule type="cellIs" dxfId="6330" priority="36902" operator="greaterThan">
      <formula>0</formula>
    </cfRule>
  </conditionalFormatting>
  <conditionalFormatting sqref="BE7">
    <cfRule type="cellIs" dxfId="6329" priority="36899" operator="equal">
      <formula>0</formula>
    </cfRule>
    <cfRule type="cellIs" dxfId="6328" priority="36900" operator="greaterThan">
      <formula>0</formula>
    </cfRule>
  </conditionalFormatting>
  <conditionalFormatting sqref="BE7">
    <cfRule type="cellIs" dxfId="6327" priority="36897" operator="equal">
      <formula>0</formula>
    </cfRule>
    <cfRule type="cellIs" dxfId="6326" priority="36898" operator="greaterThan">
      <formula>0</formula>
    </cfRule>
  </conditionalFormatting>
  <conditionalFormatting sqref="BE7">
    <cfRule type="cellIs" dxfId="6325" priority="36895" operator="equal">
      <formula>0</formula>
    </cfRule>
    <cfRule type="cellIs" dxfId="6324" priority="36896" operator="greaterThan">
      <formula>0</formula>
    </cfRule>
  </conditionalFormatting>
  <conditionalFormatting sqref="BE7">
    <cfRule type="cellIs" dxfId="6323" priority="36893" operator="equal">
      <formula>0</formula>
    </cfRule>
    <cfRule type="cellIs" dxfId="6322" priority="36894" operator="greaterThan">
      <formula>0</formula>
    </cfRule>
  </conditionalFormatting>
  <conditionalFormatting sqref="BE7">
    <cfRule type="cellIs" dxfId="6321" priority="36891" operator="equal">
      <formula>0</formula>
    </cfRule>
    <cfRule type="cellIs" dxfId="6320" priority="36892" operator="greaterThan">
      <formula>0</formula>
    </cfRule>
  </conditionalFormatting>
  <conditionalFormatting sqref="BE7">
    <cfRule type="cellIs" dxfId="6319" priority="36889" operator="equal">
      <formula>0</formula>
    </cfRule>
    <cfRule type="cellIs" dxfId="6318" priority="36890" operator="greaterThan">
      <formula>0</formula>
    </cfRule>
  </conditionalFormatting>
  <conditionalFormatting sqref="BE7">
    <cfRule type="cellIs" dxfId="6317" priority="36887" operator="equal">
      <formula>0</formula>
    </cfRule>
    <cfRule type="cellIs" dxfId="6316" priority="36888" operator="greaterThan">
      <formula>0</formula>
    </cfRule>
  </conditionalFormatting>
  <conditionalFormatting sqref="BE8">
    <cfRule type="cellIs" dxfId="6315" priority="36873" operator="equal">
      <formula>0</formula>
    </cfRule>
    <cfRule type="cellIs" dxfId="6314" priority="36874" operator="greaterThan">
      <formula>0</formula>
    </cfRule>
  </conditionalFormatting>
  <conditionalFormatting sqref="BE8">
    <cfRule type="cellIs" dxfId="6313" priority="36865" operator="equal">
      <formula>0</formula>
    </cfRule>
    <cfRule type="cellIs" dxfId="6312" priority="36866" operator="greaterThan">
      <formula>0</formula>
    </cfRule>
  </conditionalFormatting>
  <conditionalFormatting sqref="BE8">
    <cfRule type="cellIs" dxfId="6311" priority="36859" operator="equal">
      <formula>0</formula>
    </cfRule>
    <cfRule type="cellIs" dxfId="6310" priority="36860" operator="greaterThan">
      <formula>0</formula>
    </cfRule>
  </conditionalFormatting>
  <conditionalFormatting sqref="BE8">
    <cfRule type="cellIs" dxfId="6309" priority="36861" operator="equal">
      <formula>0</formula>
    </cfRule>
    <cfRule type="cellIs" dxfId="6308" priority="36862" operator="greaterThan">
      <formula>0</formula>
    </cfRule>
  </conditionalFormatting>
  <conditionalFormatting sqref="BE7">
    <cfRule type="cellIs" dxfId="6307" priority="36857" operator="equal">
      <formula>0</formula>
    </cfRule>
    <cfRule type="cellIs" dxfId="6306" priority="36858" operator="greaterThan">
      <formula>0</formula>
    </cfRule>
  </conditionalFormatting>
  <conditionalFormatting sqref="BE7">
    <cfRule type="cellIs" dxfId="6305" priority="36815" operator="equal">
      <formula>0</formula>
    </cfRule>
    <cfRule type="cellIs" dxfId="6304" priority="36816" operator="greaterThan">
      <formula>0</formula>
    </cfRule>
  </conditionalFormatting>
  <conditionalFormatting sqref="BE8">
    <cfRule type="cellIs" dxfId="6303" priority="36847" operator="equal">
      <formula>0</formula>
    </cfRule>
    <cfRule type="cellIs" dxfId="6302" priority="36848" operator="greaterThan">
      <formula>0</formula>
    </cfRule>
  </conditionalFormatting>
  <conditionalFormatting sqref="BE8">
    <cfRule type="cellIs" dxfId="6301" priority="36843" operator="equal">
      <formula>0</formula>
    </cfRule>
    <cfRule type="cellIs" dxfId="6300" priority="36844" operator="greaterThan">
      <formula>0</formula>
    </cfRule>
  </conditionalFormatting>
  <conditionalFormatting sqref="BE8">
    <cfRule type="cellIs" dxfId="6299" priority="36845" operator="equal">
      <formula>0</formula>
    </cfRule>
    <cfRule type="cellIs" dxfId="6298" priority="36846" operator="greaterThan">
      <formula>0</formula>
    </cfRule>
  </conditionalFormatting>
  <conditionalFormatting sqref="BE7">
    <cfRule type="cellIs" dxfId="6297" priority="36841" operator="equal">
      <formula>0</formula>
    </cfRule>
    <cfRule type="cellIs" dxfId="6296" priority="36842" operator="greaterThan">
      <formula>0</formula>
    </cfRule>
  </conditionalFormatting>
  <conditionalFormatting sqref="BE8">
    <cfRule type="cellIs" dxfId="6295" priority="36839" operator="equal">
      <formula>0</formula>
    </cfRule>
    <cfRule type="cellIs" dxfId="6294" priority="36840" operator="greaterThan">
      <formula>0</formula>
    </cfRule>
  </conditionalFormatting>
  <conditionalFormatting sqref="BE8">
    <cfRule type="cellIs" dxfId="6293" priority="36837" operator="equal">
      <formula>0</formula>
    </cfRule>
    <cfRule type="cellIs" dxfId="6292" priority="36838" operator="greaterThan">
      <formula>0</formula>
    </cfRule>
  </conditionalFormatting>
  <conditionalFormatting sqref="BE7">
    <cfRule type="cellIs" dxfId="6291" priority="36835" operator="equal">
      <formula>0</formula>
    </cfRule>
    <cfRule type="cellIs" dxfId="6290" priority="36836" operator="greaterThan">
      <formula>0</formula>
    </cfRule>
  </conditionalFormatting>
  <conditionalFormatting sqref="BE7">
    <cfRule type="cellIs" dxfId="6289" priority="36829" operator="equal">
      <formula>0</formula>
    </cfRule>
    <cfRule type="cellIs" dxfId="6288" priority="36830" operator="greaterThan">
      <formula>0</formula>
    </cfRule>
  </conditionalFormatting>
  <conditionalFormatting sqref="BE8">
    <cfRule type="cellIs" dxfId="6287" priority="36833" operator="equal">
      <formula>0</formula>
    </cfRule>
    <cfRule type="cellIs" dxfId="6286" priority="36834" operator="greaterThan">
      <formula>0</formula>
    </cfRule>
  </conditionalFormatting>
  <conditionalFormatting sqref="BE7">
    <cfRule type="cellIs" dxfId="6285" priority="36831" operator="equal">
      <formula>0</formula>
    </cfRule>
    <cfRule type="cellIs" dxfId="6284" priority="36832" operator="greaterThan">
      <formula>0</formula>
    </cfRule>
  </conditionalFormatting>
  <conditionalFormatting sqref="BE8">
    <cfRule type="cellIs" dxfId="6283" priority="36827" operator="equal">
      <formula>0</formula>
    </cfRule>
    <cfRule type="cellIs" dxfId="6282" priority="36828" operator="greaterThan">
      <formula>0</formula>
    </cfRule>
  </conditionalFormatting>
  <conditionalFormatting sqref="BE8">
    <cfRule type="cellIs" dxfId="6281" priority="36825" operator="equal">
      <formula>0</formula>
    </cfRule>
    <cfRule type="cellIs" dxfId="6280" priority="36826" operator="greaterThan">
      <formula>0</formula>
    </cfRule>
  </conditionalFormatting>
  <conditionalFormatting sqref="BE8">
    <cfRule type="cellIs" dxfId="6279" priority="36823" operator="equal">
      <formula>0</formula>
    </cfRule>
    <cfRule type="cellIs" dxfId="6278" priority="36824" operator="greaterThan">
      <formula>0</formula>
    </cfRule>
  </conditionalFormatting>
  <conditionalFormatting sqref="BE8">
    <cfRule type="cellIs" dxfId="6277" priority="36821" operator="equal">
      <formula>0</formula>
    </cfRule>
    <cfRule type="cellIs" dxfId="6276" priority="36822" operator="greaterThan">
      <formula>0</formula>
    </cfRule>
  </conditionalFormatting>
  <conditionalFormatting sqref="BE7">
    <cfRule type="cellIs" dxfId="6275" priority="36819" operator="equal">
      <formula>0</formula>
    </cfRule>
    <cfRule type="cellIs" dxfId="6274" priority="36820" operator="greaterThan">
      <formula>0</formula>
    </cfRule>
  </conditionalFormatting>
  <conditionalFormatting sqref="BE7">
    <cfRule type="cellIs" dxfId="6273" priority="36817" operator="equal">
      <formula>0</formula>
    </cfRule>
    <cfRule type="cellIs" dxfId="6272" priority="36818" operator="greaterThan">
      <formula>0</formula>
    </cfRule>
  </conditionalFormatting>
  <conditionalFormatting sqref="BE7">
    <cfRule type="cellIs" dxfId="6271" priority="36813" operator="equal">
      <formula>0</formula>
    </cfRule>
    <cfRule type="cellIs" dxfId="6270" priority="36814" operator="greaterThan">
      <formula>0</formula>
    </cfRule>
  </conditionalFormatting>
  <conditionalFormatting sqref="BE7">
    <cfRule type="cellIs" dxfId="6269" priority="36811" operator="equal">
      <formula>0</formula>
    </cfRule>
    <cfRule type="cellIs" dxfId="6268" priority="36812" operator="greaterThan">
      <formula>0</formula>
    </cfRule>
  </conditionalFormatting>
  <conditionalFormatting sqref="BE7">
    <cfRule type="cellIs" dxfId="6267" priority="36807" operator="equal">
      <formula>0</formula>
    </cfRule>
    <cfRule type="cellIs" dxfId="6266" priority="36808" operator="greaterThan">
      <formula>0</formula>
    </cfRule>
  </conditionalFormatting>
  <conditionalFormatting sqref="BE7">
    <cfRule type="cellIs" dxfId="6265" priority="36809" operator="equal">
      <formula>0</formula>
    </cfRule>
    <cfRule type="cellIs" dxfId="6264" priority="36810" operator="greaterThan">
      <formula>0</formula>
    </cfRule>
  </conditionalFormatting>
  <conditionalFormatting sqref="BE7">
    <cfRule type="cellIs" dxfId="6263" priority="36805" operator="equal">
      <formula>0</formula>
    </cfRule>
    <cfRule type="cellIs" dxfId="6262" priority="36806" operator="greaterThan">
      <formula>0</formula>
    </cfRule>
  </conditionalFormatting>
  <conditionalFormatting sqref="BE7">
    <cfRule type="cellIs" dxfId="6261" priority="36803" operator="equal">
      <formula>0</formula>
    </cfRule>
    <cfRule type="cellIs" dxfId="6260" priority="36804" operator="greaterThan">
      <formula>0</formula>
    </cfRule>
  </conditionalFormatting>
  <conditionalFormatting sqref="BE7">
    <cfRule type="cellIs" dxfId="6259" priority="36801" operator="equal">
      <formula>0</formula>
    </cfRule>
    <cfRule type="cellIs" dxfId="6258" priority="36802" operator="greaterThan">
      <formula>0</formula>
    </cfRule>
  </conditionalFormatting>
  <conditionalFormatting sqref="BE7">
    <cfRule type="cellIs" dxfId="6257" priority="36799" operator="equal">
      <formula>0</formula>
    </cfRule>
    <cfRule type="cellIs" dxfId="6256" priority="36800" operator="greaterThan">
      <formula>0</formula>
    </cfRule>
  </conditionalFormatting>
  <conditionalFormatting sqref="BE7">
    <cfRule type="cellIs" dxfId="6255" priority="36797" operator="equal">
      <formula>0</formula>
    </cfRule>
    <cfRule type="cellIs" dxfId="6254" priority="36798" operator="greaterThan">
      <formula>0</formula>
    </cfRule>
  </conditionalFormatting>
  <conditionalFormatting sqref="BE7">
    <cfRule type="cellIs" dxfId="6253" priority="36795" operator="equal">
      <formula>0</formula>
    </cfRule>
    <cfRule type="cellIs" dxfId="6252" priority="36796" operator="greaterThan">
      <formula>0</formula>
    </cfRule>
  </conditionalFormatting>
  <conditionalFormatting sqref="BE7">
    <cfRule type="cellIs" dxfId="6251" priority="36793" operator="equal">
      <formula>0</formula>
    </cfRule>
    <cfRule type="cellIs" dxfId="6250" priority="36794" operator="greaterThan">
      <formula>0</formula>
    </cfRule>
  </conditionalFormatting>
  <conditionalFormatting sqref="BE8">
    <cfRule type="cellIs" dxfId="6249" priority="36785" operator="equal">
      <formula>0</formula>
    </cfRule>
    <cfRule type="cellIs" dxfId="6248" priority="36786" operator="greaterThan">
      <formula>0</formula>
    </cfRule>
  </conditionalFormatting>
  <conditionalFormatting sqref="BE8">
    <cfRule type="cellIs" dxfId="6247" priority="36779" operator="equal">
      <formula>0</formula>
    </cfRule>
    <cfRule type="cellIs" dxfId="6246" priority="36780" operator="greaterThan">
      <formula>0</formula>
    </cfRule>
  </conditionalFormatting>
  <conditionalFormatting sqref="BE8">
    <cfRule type="cellIs" dxfId="6245" priority="36781" operator="equal">
      <formula>0</formula>
    </cfRule>
    <cfRule type="cellIs" dxfId="6244" priority="36782" operator="greaterThan">
      <formula>0</formula>
    </cfRule>
  </conditionalFormatting>
  <conditionalFormatting sqref="BE7">
    <cfRule type="cellIs" dxfId="6243" priority="36777" operator="equal">
      <formula>0</formula>
    </cfRule>
    <cfRule type="cellIs" dxfId="6242" priority="36778" operator="greaterThan">
      <formula>0</formula>
    </cfRule>
  </conditionalFormatting>
  <conditionalFormatting sqref="BE8">
    <cfRule type="cellIs" dxfId="6241" priority="36773" operator="equal">
      <formula>0</formula>
    </cfRule>
    <cfRule type="cellIs" dxfId="6240" priority="36774" operator="greaterThan">
      <formula>0</formula>
    </cfRule>
  </conditionalFormatting>
  <conditionalFormatting sqref="BE8">
    <cfRule type="cellIs" dxfId="6239" priority="36771" operator="equal">
      <formula>0</formula>
    </cfRule>
    <cfRule type="cellIs" dxfId="6238" priority="36772" operator="greaterThan">
      <formula>0</formula>
    </cfRule>
  </conditionalFormatting>
  <conditionalFormatting sqref="BE7">
    <cfRule type="cellIs" dxfId="6237" priority="36769" operator="equal">
      <formula>0</formula>
    </cfRule>
    <cfRule type="cellIs" dxfId="6236" priority="36770" operator="greaterThan">
      <formula>0</formula>
    </cfRule>
  </conditionalFormatting>
  <conditionalFormatting sqref="BE7">
    <cfRule type="cellIs" dxfId="6235" priority="36763" operator="equal">
      <formula>0</formula>
    </cfRule>
    <cfRule type="cellIs" dxfId="6234" priority="36764" operator="greaterThan">
      <formula>0</formula>
    </cfRule>
  </conditionalFormatting>
  <conditionalFormatting sqref="BE8">
    <cfRule type="cellIs" dxfId="6233" priority="36767" operator="equal">
      <formula>0</formula>
    </cfRule>
    <cfRule type="cellIs" dxfId="6232" priority="36768" operator="greaterThan">
      <formula>0</formula>
    </cfRule>
  </conditionalFormatting>
  <conditionalFormatting sqref="BE7">
    <cfRule type="cellIs" dxfId="6231" priority="36765" operator="equal">
      <formula>0</formula>
    </cfRule>
    <cfRule type="cellIs" dxfId="6230" priority="36766" operator="greaterThan">
      <formula>0</formula>
    </cfRule>
  </conditionalFormatting>
  <conditionalFormatting sqref="BE8">
    <cfRule type="cellIs" dxfId="6229" priority="36759" operator="equal">
      <formula>0</formula>
    </cfRule>
    <cfRule type="cellIs" dxfId="6228" priority="36760" operator="greaterThan">
      <formula>0</formula>
    </cfRule>
  </conditionalFormatting>
  <conditionalFormatting sqref="BE8">
    <cfRule type="cellIs" dxfId="6227" priority="36757" operator="equal">
      <formula>0</formula>
    </cfRule>
    <cfRule type="cellIs" dxfId="6226" priority="36758" operator="greaterThan">
      <formula>0</formula>
    </cfRule>
  </conditionalFormatting>
  <conditionalFormatting sqref="BE8">
    <cfRule type="cellIs" dxfId="6225" priority="36755" operator="equal">
      <formula>0</formula>
    </cfRule>
    <cfRule type="cellIs" dxfId="6224" priority="36756" operator="greaterThan">
      <formula>0</formula>
    </cfRule>
  </conditionalFormatting>
  <conditionalFormatting sqref="BE8">
    <cfRule type="cellIs" dxfId="6223" priority="36753" operator="equal">
      <formula>0</formula>
    </cfRule>
    <cfRule type="cellIs" dxfId="6222" priority="36754" operator="greaterThan">
      <formula>0</formula>
    </cfRule>
  </conditionalFormatting>
  <conditionalFormatting sqref="BE7">
    <cfRule type="cellIs" dxfId="6221" priority="36751" operator="equal">
      <formula>0</formula>
    </cfRule>
    <cfRule type="cellIs" dxfId="6220" priority="36752" operator="greaterThan">
      <formula>0</formula>
    </cfRule>
  </conditionalFormatting>
  <conditionalFormatting sqref="BE7">
    <cfRule type="cellIs" dxfId="6219" priority="36747" operator="equal">
      <formula>0</formula>
    </cfRule>
    <cfRule type="cellIs" dxfId="6218" priority="36748" operator="greaterThan">
      <formula>0</formula>
    </cfRule>
  </conditionalFormatting>
  <conditionalFormatting sqref="BE7">
    <cfRule type="cellIs" dxfId="6217" priority="36749" operator="equal">
      <formula>0</formula>
    </cfRule>
    <cfRule type="cellIs" dxfId="6216" priority="36750" operator="greaterThan">
      <formula>0</formula>
    </cfRule>
  </conditionalFormatting>
  <conditionalFormatting sqref="BE7">
    <cfRule type="cellIs" dxfId="6215" priority="36743" operator="equal">
      <formula>0</formula>
    </cfRule>
    <cfRule type="cellIs" dxfId="6214" priority="36744" operator="greaterThan">
      <formula>0</formula>
    </cfRule>
  </conditionalFormatting>
  <conditionalFormatting sqref="BE7">
    <cfRule type="cellIs" dxfId="6213" priority="36741" operator="equal">
      <formula>0</formula>
    </cfRule>
    <cfRule type="cellIs" dxfId="6212" priority="36742" operator="greaterThan">
      <formula>0</formula>
    </cfRule>
  </conditionalFormatting>
  <conditionalFormatting sqref="BE7">
    <cfRule type="cellIs" dxfId="6211" priority="36737" operator="equal">
      <formula>0</formula>
    </cfRule>
    <cfRule type="cellIs" dxfId="6210" priority="36738" operator="greaterThan">
      <formula>0</formula>
    </cfRule>
  </conditionalFormatting>
  <conditionalFormatting sqref="BE7">
    <cfRule type="cellIs" dxfId="6209" priority="36731" operator="equal">
      <formula>0</formula>
    </cfRule>
    <cfRule type="cellIs" dxfId="6208" priority="36732" operator="greaterThan">
      <formula>0</formula>
    </cfRule>
  </conditionalFormatting>
  <conditionalFormatting sqref="BE7">
    <cfRule type="cellIs" dxfId="6207" priority="36729" operator="equal">
      <formula>0</formula>
    </cfRule>
    <cfRule type="cellIs" dxfId="6206" priority="36730" operator="greaterThan">
      <formula>0</formula>
    </cfRule>
  </conditionalFormatting>
  <conditionalFormatting sqref="BE7">
    <cfRule type="cellIs" dxfId="6205" priority="36727" operator="equal">
      <formula>0</formula>
    </cfRule>
    <cfRule type="cellIs" dxfId="6204" priority="36728" operator="greaterThan">
      <formula>0</formula>
    </cfRule>
  </conditionalFormatting>
  <conditionalFormatting sqref="BE7">
    <cfRule type="cellIs" dxfId="6203" priority="36725" operator="equal">
      <formula>0</formula>
    </cfRule>
    <cfRule type="cellIs" dxfId="6202" priority="36726" operator="greaterThan">
      <formula>0</formula>
    </cfRule>
  </conditionalFormatting>
  <conditionalFormatting sqref="BE7">
    <cfRule type="cellIs" dxfId="6201" priority="36695" operator="equal">
      <formula>0</formula>
    </cfRule>
    <cfRule type="cellIs" dxfId="6200" priority="36696" operator="greaterThan">
      <formula>0</formula>
    </cfRule>
  </conditionalFormatting>
  <conditionalFormatting sqref="BE8">
    <cfRule type="cellIs" dxfId="6199" priority="36681" operator="equal">
      <formula>0</formula>
    </cfRule>
    <cfRule type="cellIs" dxfId="6198" priority="36682" operator="greaterThan">
      <formula>0</formula>
    </cfRule>
  </conditionalFormatting>
  <conditionalFormatting sqref="BE8">
    <cfRule type="cellIs" dxfId="6197" priority="36673" operator="equal">
      <formula>0</formula>
    </cfRule>
    <cfRule type="cellIs" dxfId="6196" priority="36674" operator="greaterThan">
      <formula>0</formula>
    </cfRule>
  </conditionalFormatting>
  <conditionalFormatting sqref="BE8">
    <cfRule type="cellIs" dxfId="6195" priority="36667" operator="equal">
      <formula>0</formula>
    </cfRule>
    <cfRule type="cellIs" dxfId="6194" priority="36668" operator="greaterThan">
      <formula>0</formula>
    </cfRule>
  </conditionalFormatting>
  <conditionalFormatting sqref="BE8">
    <cfRule type="cellIs" dxfId="6193" priority="36669" operator="equal">
      <formula>0</formula>
    </cfRule>
    <cfRule type="cellIs" dxfId="6192" priority="36670" operator="greaterThan">
      <formula>0</formula>
    </cfRule>
  </conditionalFormatting>
  <conditionalFormatting sqref="BE7">
    <cfRule type="cellIs" dxfId="6191" priority="36665" operator="equal">
      <formula>0</formula>
    </cfRule>
    <cfRule type="cellIs" dxfId="6190" priority="36666" operator="greaterThan">
      <formula>0</formula>
    </cfRule>
  </conditionalFormatting>
  <conditionalFormatting sqref="BE7">
    <cfRule type="cellIs" dxfId="6189" priority="36623" operator="equal">
      <formula>0</formula>
    </cfRule>
    <cfRule type="cellIs" dxfId="6188" priority="36624" operator="greaterThan">
      <formula>0</formula>
    </cfRule>
  </conditionalFormatting>
  <conditionalFormatting sqref="BE8">
    <cfRule type="cellIs" dxfId="6187" priority="36655" operator="equal">
      <formula>0</formula>
    </cfRule>
    <cfRule type="cellIs" dxfId="6186" priority="36656" operator="greaterThan">
      <formula>0</formula>
    </cfRule>
  </conditionalFormatting>
  <conditionalFormatting sqref="BE8">
    <cfRule type="cellIs" dxfId="6185" priority="36651" operator="equal">
      <formula>0</formula>
    </cfRule>
    <cfRule type="cellIs" dxfId="6184" priority="36652" operator="greaterThan">
      <formula>0</formula>
    </cfRule>
  </conditionalFormatting>
  <conditionalFormatting sqref="BE8">
    <cfRule type="cellIs" dxfId="6183" priority="36653" operator="equal">
      <formula>0</formula>
    </cfRule>
    <cfRule type="cellIs" dxfId="6182" priority="36654" operator="greaterThan">
      <formula>0</formula>
    </cfRule>
  </conditionalFormatting>
  <conditionalFormatting sqref="BE7">
    <cfRule type="cellIs" dxfId="6181" priority="36649" operator="equal">
      <formula>0</formula>
    </cfRule>
    <cfRule type="cellIs" dxfId="6180" priority="36650" operator="greaterThan">
      <formula>0</formula>
    </cfRule>
  </conditionalFormatting>
  <conditionalFormatting sqref="BE8">
    <cfRule type="cellIs" dxfId="6179" priority="36647" operator="equal">
      <formula>0</formula>
    </cfRule>
    <cfRule type="cellIs" dxfId="6178" priority="36648" operator="greaterThan">
      <formula>0</formula>
    </cfRule>
  </conditionalFormatting>
  <conditionalFormatting sqref="BE8">
    <cfRule type="cellIs" dxfId="6177" priority="36645" operator="equal">
      <formula>0</formula>
    </cfRule>
    <cfRule type="cellIs" dxfId="6176" priority="36646" operator="greaterThan">
      <formula>0</formula>
    </cfRule>
  </conditionalFormatting>
  <conditionalFormatting sqref="BE7">
    <cfRule type="cellIs" dxfId="6175" priority="36643" operator="equal">
      <formula>0</formula>
    </cfRule>
    <cfRule type="cellIs" dxfId="6174" priority="36644" operator="greaterThan">
      <formula>0</formula>
    </cfRule>
  </conditionalFormatting>
  <conditionalFormatting sqref="BE7">
    <cfRule type="cellIs" dxfId="6173" priority="36637" operator="equal">
      <formula>0</formula>
    </cfRule>
    <cfRule type="cellIs" dxfId="6172" priority="36638" operator="greaterThan">
      <formula>0</formula>
    </cfRule>
  </conditionalFormatting>
  <conditionalFormatting sqref="BE8">
    <cfRule type="cellIs" dxfId="6171" priority="36641" operator="equal">
      <formula>0</formula>
    </cfRule>
    <cfRule type="cellIs" dxfId="6170" priority="36642" operator="greaterThan">
      <formula>0</formula>
    </cfRule>
  </conditionalFormatting>
  <conditionalFormatting sqref="BE7">
    <cfRule type="cellIs" dxfId="6169" priority="36639" operator="equal">
      <formula>0</formula>
    </cfRule>
    <cfRule type="cellIs" dxfId="6168" priority="36640" operator="greaterThan">
      <formula>0</formula>
    </cfRule>
  </conditionalFormatting>
  <conditionalFormatting sqref="BE8">
    <cfRule type="cellIs" dxfId="6167" priority="36635" operator="equal">
      <formula>0</formula>
    </cfRule>
    <cfRule type="cellIs" dxfId="6166" priority="36636" operator="greaterThan">
      <formula>0</formula>
    </cfRule>
  </conditionalFormatting>
  <conditionalFormatting sqref="BE8">
    <cfRule type="cellIs" dxfId="6165" priority="36633" operator="equal">
      <formula>0</formula>
    </cfRule>
    <cfRule type="cellIs" dxfId="6164" priority="36634" operator="greaterThan">
      <formula>0</formula>
    </cfRule>
  </conditionalFormatting>
  <conditionalFormatting sqref="BE8">
    <cfRule type="cellIs" dxfId="6163" priority="36631" operator="equal">
      <formula>0</formula>
    </cfRule>
    <cfRule type="cellIs" dxfId="6162" priority="36632" operator="greaterThan">
      <formula>0</formula>
    </cfRule>
  </conditionalFormatting>
  <conditionalFormatting sqref="BE8">
    <cfRule type="cellIs" dxfId="6161" priority="36629" operator="equal">
      <formula>0</formula>
    </cfRule>
    <cfRule type="cellIs" dxfId="6160" priority="36630" operator="greaterThan">
      <formula>0</formula>
    </cfRule>
  </conditionalFormatting>
  <conditionalFormatting sqref="BE7">
    <cfRule type="cellIs" dxfId="6159" priority="36627" operator="equal">
      <formula>0</formula>
    </cfRule>
    <cfRule type="cellIs" dxfId="6158" priority="36628" operator="greaterThan">
      <formula>0</formula>
    </cfRule>
  </conditionalFormatting>
  <conditionalFormatting sqref="BE7">
    <cfRule type="cellIs" dxfId="6157" priority="36625" operator="equal">
      <formula>0</formula>
    </cfRule>
    <cfRule type="cellIs" dxfId="6156" priority="36626" operator="greaterThan">
      <formula>0</formula>
    </cfRule>
  </conditionalFormatting>
  <conditionalFormatting sqref="BE7">
    <cfRule type="cellIs" dxfId="6155" priority="36621" operator="equal">
      <formula>0</formula>
    </cfRule>
    <cfRule type="cellIs" dxfId="6154" priority="36622" operator="greaterThan">
      <formula>0</formula>
    </cfRule>
  </conditionalFormatting>
  <conditionalFormatting sqref="BE7">
    <cfRule type="cellIs" dxfId="6153" priority="36619" operator="equal">
      <formula>0</formula>
    </cfRule>
    <cfRule type="cellIs" dxfId="6152" priority="36620" operator="greaterThan">
      <formula>0</formula>
    </cfRule>
  </conditionalFormatting>
  <conditionalFormatting sqref="BE7">
    <cfRule type="cellIs" dxfId="6151" priority="36615" operator="equal">
      <formula>0</formula>
    </cfRule>
    <cfRule type="cellIs" dxfId="6150" priority="36616" operator="greaterThan">
      <formula>0</formula>
    </cfRule>
  </conditionalFormatting>
  <conditionalFormatting sqref="BE7">
    <cfRule type="cellIs" dxfId="6149" priority="36617" operator="equal">
      <formula>0</formula>
    </cfRule>
    <cfRule type="cellIs" dxfId="6148" priority="36618" operator="greaterThan">
      <formula>0</formula>
    </cfRule>
  </conditionalFormatting>
  <conditionalFormatting sqref="BE7">
    <cfRule type="cellIs" dxfId="6147" priority="36613" operator="equal">
      <formula>0</formula>
    </cfRule>
    <cfRule type="cellIs" dxfId="6146" priority="36614" operator="greaterThan">
      <formula>0</formula>
    </cfRule>
  </conditionalFormatting>
  <conditionalFormatting sqref="BE7">
    <cfRule type="cellIs" dxfId="6145" priority="36611" operator="equal">
      <formula>0</formula>
    </cfRule>
    <cfRule type="cellIs" dxfId="6144" priority="36612" operator="greaterThan">
      <formula>0</formula>
    </cfRule>
  </conditionalFormatting>
  <conditionalFormatting sqref="BE7">
    <cfRule type="cellIs" dxfId="6143" priority="36609" operator="equal">
      <formula>0</formula>
    </cfRule>
    <cfRule type="cellIs" dxfId="6142" priority="36610" operator="greaterThan">
      <formula>0</formula>
    </cfRule>
  </conditionalFormatting>
  <conditionalFormatting sqref="BE7">
    <cfRule type="cellIs" dxfId="6141" priority="36607" operator="equal">
      <formula>0</formula>
    </cfRule>
    <cfRule type="cellIs" dxfId="6140" priority="36608" operator="greaterThan">
      <formula>0</formula>
    </cfRule>
  </conditionalFormatting>
  <conditionalFormatting sqref="BE7">
    <cfRule type="cellIs" dxfId="6139" priority="36605" operator="equal">
      <formula>0</formula>
    </cfRule>
    <cfRule type="cellIs" dxfId="6138" priority="36606" operator="greaterThan">
      <formula>0</formula>
    </cfRule>
  </conditionalFormatting>
  <conditionalFormatting sqref="BE7">
    <cfRule type="cellIs" dxfId="6137" priority="36603" operator="equal">
      <formula>0</formula>
    </cfRule>
    <cfRule type="cellIs" dxfId="6136" priority="36604" operator="greaterThan">
      <formula>0</formula>
    </cfRule>
  </conditionalFormatting>
  <conditionalFormatting sqref="BE7">
    <cfRule type="cellIs" dxfId="6135" priority="36601" operator="equal">
      <formula>0</formula>
    </cfRule>
    <cfRule type="cellIs" dxfId="6134" priority="36602" operator="greaterThan">
      <formula>0</formula>
    </cfRule>
  </conditionalFormatting>
  <conditionalFormatting sqref="BE8">
    <cfRule type="cellIs" dxfId="6133" priority="36593" operator="equal">
      <formula>0</formula>
    </cfRule>
    <cfRule type="cellIs" dxfId="6132" priority="36594" operator="greaterThan">
      <formula>0</formula>
    </cfRule>
  </conditionalFormatting>
  <conditionalFormatting sqref="BE8">
    <cfRule type="cellIs" dxfId="6131" priority="36587" operator="equal">
      <formula>0</formula>
    </cfRule>
    <cfRule type="cellIs" dxfId="6130" priority="36588" operator="greaterThan">
      <formula>0</formula>
    </cfRule>
  </conditionalFormatting>
  <conditionalFormatting sqref="BE8">
    <cfRule type="cellIs" dxfId="6129" priority="36589" operator="equal">
      <formula>0</formula>
    </cfRule>
    <cfRule type="cellIs" dxfId="6128" priority="36590" operator="greaterThan">
      <formula>0</formula>
    </cfRule>
  </conditionalFormatting>
  <conditionalFormatting sqref="BE7">
    <cfRule type="cellIs" dxfId="6127" priority="36585" operator="equal">
      <formula>0</formula>
    </cfRule>
    <cfRule type="cellIs" dxfId="6126" priority="36586" operator="greaterThan">
      <formula>0</formula>
    </cfRule>
  </conditionalFormatting>
  <conditionalFormatting sqref="BE8">
    <cfRule type="cellIs" dxfId="6125" priority="36581" operator="equal">
      <formula>0</formula>
    </cfRule>
    <cfRule type="cellIs" dxfId="6124" priority="36582" operator="greaterThan">
      <formula>0</formula>
    </cfRule>
  </conditionalFormatting>
  <conditionalFormatting sqref="BE8">
    <cfRule type="cellIs" dxfId="6123" priority="36579" operator="equal">
      <formula>0</formula>
    </cfRule>
    <cfRule type="cellIs" dxfId="6122" priority="36580" operator="greaterThan">
      <formula>0</formula>
    </cfRule>
  </conditionalFormatting>
  <conditionalFormatting sqref="BE7">
    <cfRule type="cellIs" dxfId="6121" priority="36577" operator="equal">
      <formula>0</formula>
    </cfRule>
    <cfRule type="cellIs" dxfId="6120" priority="36578" operator="greaterThan">
      <formula>0</formula>
    </cfRule>
  </conditionalFormatting>
  <conditionalFormatting sqref="BE7">
    <cfRule type="cellIs" dxfId="6119" priority="36571" operator="equal">
      <formula>0</formula>
    </cfRule>
    <cfRule type="cellIs" dxfId="6118" priority="36572" operator="greaterThan">
      <formula>0</formula>
    </cfRule>
  </conditionalFormatting>
  <conditionalFormatting sqref="BE8">
    <cfRule type="cellIs" dxfId="6117" priority="36575" operator="equal">
      <formula>0</formula>
    </cfRule>
    <cfRule type="cellIs" dxfId="6116" priority="36576" operator="greaterThan">
      <formula>0</formula>
    </cfRule>
  </conditionalFormatting>
  <conditionalFormatting sqref="BE7">
    <cfRule type="cellIs" dxfId="6115" priority="36573" operator="equal">
      <formula>0</formula>
    </cfRule>
    <cfRule type="cellIs" dxfId="6114" priority="36574" operator="greaterThan">
      <formula>0</formula>
    </cfRule>
  </conditionalFormatting>
  <conditionalFormatting sqref="BE8">
    <cfRule type="cellIs" dxfId="6113" priority="36567" operator="equal">
      <formula>0</formula>
    </cfRule>
    <cfRule type="cellIs" dxfId="6112" priority="36568" operator="greaterThan">
      <formula>0</formula>
    </cfRule>
  </conditionalFormatting>
  <conditionalFormatting sqref="BE8">
    <cfRule type="cellIs" dxfId="6111" priority="36565" operator="equal">
      <formula>0</formula>
    </cfRule>
    <cfRule type="cellIs" dxfId="6110" priority="36566" operator="greaterThan">
      <formula>0</formula>
    </cfRule>
  </conditionalFormatting>
  <conditionalFormatting sqref="BE8">
    <cfRule type="cellIs" dxfId="6109" priority="36563" operator="equal">
      <formula>0</formula>
    </cfRule>
    <cfRule type="cellIs" dxfId="6108" priority="36564" operator="greaterThan">
      <formula>0</formula>
    </cfRule>
  </conditionalFormatting>
  <conditionalFormatting sqref="BE8">
    <cfRule type="cellIs" dxfId="6107" priority="36561" operator="equal">
      <formula>0</formula>
    </cfRule>
    <cfRule type="cellIs" dxfId="6106" priority="36562" operator="greaterThan">
      <formula>0</formula>
    </cfRule>
  </conditionalFormatting>
  <conditionalFormatting sqref="BE7">
    <cfRule type="cellIs" dxfId="6105" priority="36559" operator="equal">
      <formula>0</formula>
    </cfRule>
    <cfRule type="cellIs" dxfId="6104" priority="36560" operator="greaterThan">
      <formula>0</formula>
    </cfRule>
  </conditionalFormatting>
  <conditionalFormatting sqref="BE7">
    <cfRule type="cellIs" dxfId="6103" priority="36555" operator="equal">
      <formula>0</formula>
    </cfRule>
    <cfRule type="cellIs" dxfId="6102" priority="36556" operator="greaterThan">
      <formula>0</formula>
    </cfRule>
  </conditionalFormatting>
  <conditionalFormatting sqref="BE7">
    <cfRule type="cellIs" dxfId="6101" priority="36557" operator="equal">
      <formula>0</formula>
    </cfRule>
    <cfRule type="cellIs" dxfId="6100" priority="36558" operator="greaterThan">
      <formula>0</formula>
    </cfRule>
  </conditionalFormatting>
  <conditionalFormatting sqref="BE7">
    <cfRule type="cellIs" dxfId="6099" priority="36551" operator="equal">
      <formula>0</formula>
    </cfRule>
    <cfRule type="cellIs" dxfId="6098" priority="36552" operator="greaterThan">
      <formula>0</formula>
    </cfRule>
  </conditionalFormatting>
  <conditionalFormatting sqref="BE7">
    <cfRule type="cellIs" dxfId="6097" priority="36549" operator="equal">
      <formula>0</formula>
    </cfRule>
    <cfRule type="cellIs" dxfId="6096" priority="36550" operator="greaterThan">
      <formula>0</formula>
    </cfRule>
  </conditionalFormatting>
  <conditionalFormatting sqref="BE7">
    <cfRule type="cellIs" dxfId="6095" priority="36545" operator="equal">
      <formula>0</formula>
    </cfRule>
    <cfRule type="cellIs" dxfId="6094" priority="36546" operator="greaterThan">
      <formula>0</formula>
    </cfRule>
  </conditionalFormatting>
  <conditionalFormatting sqref="BE7">
    <cfRule type="cellIs" dxfId="6093" priority="36539" operator="equal">
      <formula>0</formula>
    </cfRule>
    <cfRule type="cellIs" dxfId="6092" priority="36540" operator="greaterThan">
      <formula>0</formula>
    </cfRule>
  </conditionalFormatting>
  <conditionalFormatting sqref="BE7">
    <cfRule type="cellIs" dxfId="6091" priority="36537" operator="equal">
      <formula>0</formula>
    </cfRule>
    <cfRule type="cellIs" dxfId="6090" priority="36538" operator="greaterThan">
      <formula>0</formula>
    </cfRule>
  </conditionalFormatting>
  <conditionalFormatting sqref="BE7">
    <cfRule type="cellIs" dxfId="6089" priority="36535" operator="equal">
      <formula>0</formula>
    </cfRule>
    <cfRule type="cellIs" dxfId="6088" priority="36536" operator="greaterThan">
      <formula>0</formula>
    </cfRule>
  </conditionalFormatting>
  <conditionalFormatting sqref="BE7">
    <cfRule type="cellIs" dxfId="6087" priority="36533" operator="equal">
      <formula>0</formula>
    </cfRule>
    <cfRule type="cellIs" dxfId="6086" priority="36534" operator="greaterThan">
      <formula>0</formula>
    </cfRule>
  </conditionalFormatting>
  <conditionalFormatting sqref="BE8">
    <cfRule type="cellIs" dxfId="6085" priority="36497" operator="equal">
      <formula>0</formula>
    </cfRule>
    <cfRule type="cellIs" dxfId="6084" priority="36498" operator="greaterThan">
      <formula>0</formula>
    </cfRule>
  </conditionalFormatting>
  <conditionalFormatting sqref="BE8">
    <cfRule type="cellIs" dxfId="6083" priority="36491" operator="equal">
      <formula>0</formula>
    </cfRule>
    <cfRule type="cellIs" dxfId="6082" priority="36492" operator="greaterThan">
      <formula>0</formula>
    </cfRule>
  </conditionalFormatting>
  <conditionalFormatting sqref="BE8">
    <cfRule type="cellIs" dxfId="6081" priority="36493" operator="equal">
      <formula>0</formula>
    </cfRule>
    <cfRule type="cellIs" dxfId="6080" priority="36494" operator="greaterThan">
      <formula>0</formula>
    </cfRule>
  </conditionalFormatting>
  <conditionalFormatting sqref="BE7">
    <cfRule type="cellIs" dxfId="6079" priority="36489" operator="equal">
      <formula>0</formula>
    </cfRule>
    <cfRule type="cellIs" dxfId="6078" priority="36490" operator="greaterThan">
      <formula>0</formula>
    </cfRule>
  </conditionalFormatting>
  <conditionalFormatting sqref="BE8">
    <cfRule type="cellIs" dxfId="6077" priority="36485" operator="equal">
      <formula>0</formula>
    </cfRule>
    <cfRule type="cellIs" dxfId="6076" priority="36486" operator="greaterThan">
      <formula>0</formula>
    </cfRule>
  </conditionalFormatting>
  <conditionalFormatting sqref="BE8">
    <cfRule type="cellIs" dxfId="6075" priority="36483" operator="equal">
      <formula>0</formula>
    </cfRule>
    <cfRule type="cellIs" dxfId="6074" priority="36484" operator="greaterThan">
      <formula>0</formula>
    </cfRule>
  </conditionalFormatting>
  <conditionalFormatting sqref="BE7">
    <cfRule type="cellIs" dxfId="6073" priority="36481" operator="equal">
      <formula>0</formula>
    </cfRule>
    <cfRule type="cellIs" dxfId="6072" priority="36482" operator="greaterThan">
      <formula>0</formula>
    </cfRule>
  </conditionalFormatting>
  <conditionalFormatting sqref="BE7">
    <cfRule type="cellIs" dxfId="6071" priority="36475" operator="equal">
      <formula>0</formula>
    </cfRule>
    <cfRule type="cellIs" dxfId="6070" priority="36476" operator="greaterThan">
      <formula>0</formula>
    </cfRule>
  </conditionalFormatting>
  <conditionalFormatting sqref="BE8">
    <cfRule type="cellIs" dxfId="6069" priority="36479" operator="equal">
      <formula>0</formula>
    </cfRule>
    <cfRule type="cellIs" dxfId="6068" priority="36480" operator="greaterThan">
      <formula>0</formula>
    </cfRule>
  </conditionalFormatting>
  <conditionalFormatting sqref="BE7">
    <cfRule type="cellIs" dxfId="6067" priority="36477" operator="equal">
      <formula>0</formula>
    </cfRule>
    <cfRule type="cellIs" dxfId="6066" priority="36478" operator="greaterThan">
      <formula>0</formula>
    </cfRule>
  </conditionalFormatting>
  <conditionalFormatting sqref="BE8">
    <cfRule type="cellIs" dxfId="6065" priority="36471" operator="equal">
      <formula>0</formula>
    </cfRule>
    <cfRule type="cellIs" dxfId="6064" priority="36472" operator="greaterThan">
      <formula>0</formula>
    </cfRule>
  </conditionalFormatting>
  <conditionalFormatting sqref="BE8">
    <cfRule type="cellIs" dxfId="6063" priority="36469" operator="equal">
      <formula>0</formula>
    </cfRule>
    <cfRule type="cellIs" dxfId="6062" priority="36470" operator="greaterThan">
      <formula>0</formula>
    </cfRule>
  </conditionalFormatting>
  <conditionalFormatting sqref="BE8">
    <cfRule type="cellIs" dxfId="6061" priority="36467" operator="equal">
      <formula>0</formula>
    </cfRule>
    <cfRule type="cellIs" dxfId="6060" priority="36468" operator="greaterThan">
      <formula>0</formula>
    </cfRule>
  </conditionalFormatting>
  <conditionalFormatting sqref="BE8">
    <cfRule type="cellIs" dxfId="6059" priority="36465" operator="equal">
      <formula>0</formula>
    </cfRule>
    <cfRule type="cellIs" dxfId="6058" priority="36466" operator="greaterThan">
      <formula>0</formula>
    </cfRule>
  </conditionalFormatting>
  <conditionalFormatting sqref="BE7">
    <cfRule type="cellIs" dxfId="6057" priority="36463" operator="equal">
      <formula>0</formula>
    </cfRule>
    <cfRule type="cellIs" dxfId="6056" priority="36464" operator="greaterThan">
      <formula>0</formula>
    </cfRule>
  </conditionalFormatting>
  <conditionalFormatting sqref="BE7">
    <cfRule type="cellIs" dxfId="6055" priority="36459" operator="equal">
      <formula>0</formula>
    </cfRule>
    <cfRule type="cellIs" dxfId="6054" priority="36460" operator="greaterThan">
      <formula>0</formula>
    </cfRule>
  </conditionalFormatting>
  <conditionalFormatting sqref="BE7">
    <cfRule type="cellIs" dxfId="6053" priority="36461" operator="equal">
      <formula>0</formula>
    </cfRule>
    <cfRule type="cellIs" dxfId="6052" priority="36462" operator="greaterThan">
      <formula>0</formula>
    </cfRule>
  </conditionalFormatting>
  <conditionalFormatting sqref="BE7">
    <cfRule type="cellIs" dxfId="6051" priority="36455" operator="equal">
      <formula>0</formula>
    </cfRule>
    <cfRule type="cellIs" dxfId="6050" priority="36456" operator="greaterThan">
      <formula>0</formula>
    </cfRule>
  </conditionalFormatting>
  <conditionalFormatting sqref="BE7">
    <cfRule type="cellIs" dxfId="6049" priority="36453" operator="equal">
      <formula>0</formula>
    </cfRule>
    <cfRule type="cellIs" dxfId="6048" priority="36454" operator="greaterThan">
      <formula>0</formula>
    </cfRule>
  </conditionalFormatting>
  <conditionalFormatting sqref="BE7">
    <cfRule type="cellIs" dxfId="6047" priority="36449" operator="equal">
      <formula>0</formula>
    </cfRule>
    <cfRule type="cellIs" dxfId="6046" priority="36450" operator="greaterThan">
      <formula>0</formula>
    </cfRule>
  </conditionalFormatting>
  <conditionalFormatting sqref="BE7">
    <cfRule type="cellIs" dxfId="6045" priority="36443" operator="equal">
      <formula>0</formula>
    </cfRule>
    <cfRule type="cellIs" dxfId="6044" priority="36444" operator="greaterThan">
      <formula>0</formula>
    </cfRule>
  </conditionalFormatting>
  <conditionalFormatting sqref="BE7">
    <cfRule type="cellIs" dxfId="6043" priority="36441" operator="equal">
      <formula>0</formula>
    </cfRule>
    <cfRule type="cellIs" dxfId="6042" priority="36442" operator="greaterThan">
      <formula>0</formula>
    </cfRule>
  </conditionalFormatting>
  <conditionalFormatting sqref="BE7">
    <cfRule type="cellIs" dxfId="6041" priority="36439" operator="equal">
      <formula>0</formula>
    </cfRule>
    <cfRule type="cellIs" dxfId="6040" priority="36440" operator="greaterThan">
      <formula>0</formula>
    </cfRule>
  </conditionalFormatting>
  <conditionalFormatting sqref="BE7">
    <cfRule type="cellIs" dxfId="6039" priority="36437" operator="equal">
      <formula>0</formula>
    </cfRule>
    <cfRule type="cellIs" dxfId="6038" priority="36438" operator="greaterThan">
      <formula>0</formula>
    </cfRule>
  </conditionalFormatting>
  <conditionalFormatting sqref="BE8">
    <cfRule type="cellIs" dxfId="6037" priority="36407" operator="equal">
      <formula>0</formula>
    </cfRule>
    <cfRule type="cellIs" dxfId="6036" priority="36408" operator="greaterThan">
      <formula>0</formula>
    </cfRule>
  </conditionalFormatting>
  <conditionalFormatting sqref="BE8">
    <cfRule type="cellIs" dxfId="6035" priority="36405" operator="equal">
      <formula>0</formula>
    </cfRule>
    <cfRule type="cellIs" dxfId="6034" priority="36406" operator="greaterThan">
      <formula>0</formula>
    </cfRule>
  </conditionalFormatting>
  <conditionalFormatting sqref="BE7">
    <cfRule type="cellIs" dxfId="6033" priority="36403" operator="equal">
      <formula>0</formula>
    </cfRule>
    <cfRule type="cellIs" dxfId="6032" priority="36404" operator="greaterThan">
      <formula>0</formula>
    </cfRule>
  </conditionalFormatting>
  <conditionalFormatting sqref="BE7">
    <cfRule type="cellIs" dxfId="6031" priority="36397" operator="equal">
      <formula>0</formula>
    </cfRule>
    <cfRule type="cellIs" dxfId="6030" priority="36398" operator="greaterThan">
      <formula>0</formula>
    </cfRule>
  </conditionalFormatting>
  <conditionalFormatting sqref="BE8">
    <cfRule type="cellIs" dxfId="6029" priority="36401" operator="equal">
      <formula>0</formula>
    </cfRule>
    <cfRule type="cellIs" dxfId="6028" priority="36402" operator="greaterThan">
      <formula>0</formula>
    </cfRule>
  </conditionalFormatting>
  <conditionalFormatting sqref="BE7">
    <cfRule type="cellIs" dxfId="6027" priority="36399" operator="equal">
      <formula>0</formula>
    </cfRule>
    <cfRule type="cellIs" dxfId="6026" priority="36400" operator="greaterThan">
      <formula>0</formula>
    </cfRule>
  </conditionalFormatting>
  <conditionalFormatting sqref="BE8">
    <cfRule type="cellIs" dxfId="6025" priority="36393" operator="equal">
      <formula>0</formula>
    </cfRule>
    <cfRule type="cellIs" dxfId="6024" priority="36394" operator="greaterThan">
      <formula>0</formula>
    </cfRule>
  </conditionalFormatting>
  <conditionalFormatting sqref="BE7">
    <cfRule type="cellIs" dxfId="6023" priority="36391" operator="equal">
      <formula>0</formula>
    </cfRule>
    <cfRule type="cellIs" dxfId="6022" priority="36392" operator="greaterThan">
      <formula>0</formula>
    </cfRule>
  </conditionalFormatting>
  <conditionalFormatting sqref="BE7">
    <cfRule type="cellIs" dxfId="6021" priority="36389" operator="equal">
      <formula>0</formula>
    </cfRule>
    <cfRule type="cellIs" dxfId="6020" priority="36390" operator="greaterThan">
      <formula>0</formula>
    </cfRule>
  </conditionalFormatting>
  <conditionalFormatting sqref="BE7">
    <cfRule type="cellIs" dxfId="6019" priority="36385" operator="equal">
      <formula>0</formula>
    </cfRule>
    <cfRule type="cellIs" dxfId="6018" priority="36386" operator="greaterThan">
      <formula>0</formula>
    </cfRule>
  </conditionalFormatting>
  <conditionalFormatting sqref="BE7">
    <cfRule type="cellIs" dxfId="6017" priority="36379" operator="equal">
      <formula>0</formula>
    </cfRule>
    <cfRule type="cellIs" dxfId="6016" priority="36380" operator="greaterThan">
      <formula>0</formula>
    </cfRule>
  </conditionalFormatting>
  <conditionalFormatting sqref="BE7">
    <cfRule type="cellIs" dxfId="6015" priority="36377" operator="equal">
      <formula>0</formula>
    </cfRule>
    <cfRule type="cellIs" dxfId="6014" priority="36378" operator="greaterThan">
      <formula>0</formula>
    </cfRule>
  </conditionalFormatting>
  <conditionalFormatting sqref="BE7">
    <cfRule type="cellIs" dxfId="6013" priority="36375" operator="equal">
      <formula>0</formula>
    </cfRule>
    <cfRule type="cellIs" dxfId="6012" priority="36376" operator="greaterThan">
      <formula>0</formula>
    </cfRule>
  </conditionalFormatting>
  <conditionalFormatting sqref="BE7">
    <cfRule type="cellIs" dxfId="6011" priority="36373" operator="equal">
      <formula>0</formula>
    </cfRule>
    <cfRule type="cellIs" dxfId="6010" priority="36374" operator="greaterThan">
      <formula>0</formula>
    </cfRule>
  </conditionalFormatting>
  <conditionalFormatting sqref="BE8">
    <cfRule type="cellIs" dxfId="6009" priority="36345" operator="equal">
      <formula>0</formula>
    </cfRule>
    <cfRule type="cellIs" dxfId="6008" priority="36346" operator="greaterThan">
      <formula>0</formula>
    </cfRule>
  </conditionalFormatting>
  <conditionalFormatting sqref="BE8">
    <cfRule type="cellIs" dxfId="6007" priority="36339" operator="equal">
      <formula>0</formula>
    </cfRule>
    <cfRule type="cellIs" dxfId="6006" priority="36340" operator="greaterThan">
      <formula>0</formula>
    </cfRule>
  </conditionalFormatting>
  <conditionalFormatting sqref="BE8">
    <cfRule type="cellIs" dxfId="6005" priority="36341" operator="equal">
      <formula>0</formula>
    </cfRule>
    <cfRule type="cellIs" dxfId="6004" priority="36342" operator="greaterThan">
      <formula>0</formula>
    </cfRule>
  </conditionalFormatting>
  <conditionalFormatting sqref="BE7">
    <cfRule type="cellIs" dxfId="6003" priority="36337" operator="equal">
      <formula>0</formula>
    </cfRule>
    <cfRule type="cellIs" dxfId="6002" priority="36338" operator="greaterThan">
      <formula>0</formula>
    </cfRule>
  </conditionalFormatting>
  <conditionalFormatting sqref="BE8">
    <cfRule type="cellIs" dxfId="6001" priority="36333" operator="equal">
      <formula>0</formula>
    </cfRule>
    <cfRule type="cellIs" dxfId="6000" priority="36334" operator="greaterThan">
      <formula>0</formula>
    </cfRule>
  </conditionalFormatting>
  <conditionalFormatting sqref="BE8">
    <cfRule type="cellIs" dxfId="5999" priority="36331" operator="equal">
      <formula>0</formula>
    </cfRule>
    <cfRule type="cellIs" dxfId="5998" priority="36332" operator="greaterThan">
      <formula>0</formula>
    </cfRule>
  </conditionalFormatting>
  <conditionalFormatting sqref="BE7">
    <cfRule type="cellIs" dxfId="5997" priority="36329" operator="equal">
      <formula>0</formula>
    </cfRule>
    <cfRule type="cellIs" dxfId="5996" priority="36330" operator="greaterThan">
      <formula>0</formula>
    </cfRule>
  </conditionalFormatting>
  <conditionalFormatting sqref="BE7">
    <cfRule type="cellIs" dxfId="5995" priority="36323" operator="equal">
      <formula>0</formula>
    </cfRule>
    <cfRule type="cellIs" dxfId="5994" priority="36324" operator="greaterThan">
      <formula>0</formula>
    </cfRule>
  </conditionalFormatting>
  <conditionalFormatting sqref="BE8">
    <cfRule type="cellIs" dxfId="5993" priority="36327" operator="equal">
      <formula>0</formula>
    </cfRule>
    <cfRule type="cellIs" dxfId="5992" priority="36328" operator="greaterThan">
      <formula>0</formula>
    </cfRule>
  </conditionalFormatting>
  <conditionalFormatting sqref="BE7">
    <cfRule type="cellIs" dxfId="5991" priority="36325" operator="equal">
      <formula>0</formula>
    </cfRule>
    <cfRule type="cellIs" dxfId="5990" priority="36326" operator="greaterThan">
      <formula>0</formula>
    </cfRule>
  </conditionalFormatting>
  <conditionalFormatting sqref="BE8">
    <cfRule type="cellIs" dxfId="5989" priority="36319" operator="equal">
      <formula>0</formula>
    </cfRule>
    <cfRule type="cellIs" dxfId="5988" priority="36320" operator="greaterThan">
      <formula>0</formula>
    </cfRule>
  </conditionalFormatting>
  <conditionalFormatting sqref="BE8">
    <cfRule type="cellIs" dxfId="5987" priority="36317" operator="equal">
      <formula>0</formula>
    </cfRule>
    <cfRule type="cellIs" dxfId="5986" priority="36318" operator="greaterThan">
      <formula>0</formula>
    </cfRule>
  </conditionalFormatting>
  <conditionalFormatting sqref="BE8">
    <cfRule type="cellIs" dxfId="5985" priority="36315" operator="equal">
      <formula>0</formula>
    </cfRule>
    <cfRule type="cellIs" dxfId="5984" priority="36316" operator="greaterThan">
      <formula>0</formula>
    </cfRule>
  </conditionalFormatting>
  <conditionalFormatting sqref="BE8">
    <cfRule type="cellIs" dxfId="5983" priority="36313" operator="equal">
      <formula>0</formula>
    </cfRule>
    <cfRule type="cellIs" dxfId="5982" priority="36314" operator="greaterThan">
      <formula>0</formula>
    </cfRule>
  </conditionalFormatting>
  <conditionalFormatting sqref="BE7">
    <cfRule type="cellIs" dxfId="5981" priority="36311" operator="equal">
      <formula>0</formula>
    </cfRule>
    <cfRule type="cellIs" dxfId="5980" priority="36312" operator="greaterThan">
      <formula>0</formula>
    </cfRule>
  </conditionalFormatting>
  <conditionalFormatting sqref="BE7">
    <cfRule type="cellIs" dxfId="5979" priority="36307" operator="equal">
      <formula>0</formula>
    </cfRule>
    <cfRule type="cellIs" dxfId="5978" priority="36308" operator="greaterThan">
      <formula>0</formula>
    </cfRule>
  </conditionalFormatting>
  <conditionalFormatting sqref="BE7">
    <cfRule type="cellIs" dxfId="5977" priority="36309" operator="equal">
      <formula>0</formula>
    </cfRule>
    <cfRule type="cellIs" dxfId="5976" priority="36310" operator="greaterThan">
      <formula>0</formula>
    </cfRule>
  </conditionalFormatting>
  <conditionalFormatting sqref="BE7">
    <cfRule type="cellIs" dxfId="5975" priority="36303" operator="equal">
      <formula>0</formula>
    </cfRule>
    <cfRule type="cellIs" dxfId="5974" priority="36304" operator="greaterThan">
      <formula>0</formula>
    </cfRule>
  </conditionalFormatting>
  <conditionalFormatting sqref="BE7">
    <cfRule type="cellIs" dxfId="5973" priority="36301" operator="equal">
      <formula>0</formula>
    </cfRule>
    <cfRule type="cellIs" dxfId="5972" priority="36302" operator="greaterThan">
      <formula>0</formula>
    </cfRule>
  </conditionalFormatting>
  <conditionalFormatting sqref="BE7">
    <cfRule type="cellIs" dxfId="5971" priority="36297" operator="equal">
      <formula>0</formula>
    </cfRule>
    <cfRule type="cellIs" dxfId="5970" priority="36298" operator="greaterThan">
      <formula>0</formula>
    </cfRule>
  </conditionalFormatting>
  <conditionalFormatting sqref="BE7">
    <cfRule type="cellIs" dxfId="5969" priority="36291" operator="equal">
      <formula>0</formula>
    </cfRule>
    <cfRule type="cellIs" dxfId="5968" priority="36292" operator="greaterThan">
      <formula>0</formula>
    </cfRule>
  </conditionalFormatting>
  <conditionalFormatting sqref="BE7">
    <cfRule type="cellIs" dxfId="5967" priority="36289" operator="equal">
      <formula>0</formula>
    </cfRule>
    <cfRule type="cellIs" dxfId="5966" priority="36290" operator="greaterThan">
      <formula>0</formula>
    </cfRule>
  </conditionalFormatting>
  <conditionalFormatting sqref="BE7">
    <cfRule type="cellIs" dxfId="5965" priority="36287" operator="equal">
      <formula>0</formula>
    </cfRule>
    <cfRule type="cellIs" dxfId="5964" priority="36288" operator="greaterThan">
      <formula>0</formula>
    </cfRule>
  </conditionalFormatting>
  <conditionalFormatting sqref="BE7">
    <cfRule type="cellIs" dxfId="5963" priority="36285" operator="equal">
      <formula>0</formula>
    </cfRule>
    <cfRule type="cellIs" dxfId="5962" priority="36286" operator="greaterThan">
      <formula>0</formula>
    </cfRule>
  </conditionalFormatting>
  <conditionalFormatting sqref="BE8">
    <cfRule type="cellIs" dxfId="5961" priority="36255" operator="equal">
      <formula>0</formula>
    </cfRule>
    <cfRule type="cellIs" dxfId="5960" priority="36256" operator="greaterThan">
      <formula>0</formula>
    </cfRule>
  </conditionalFormatting>
  <conditionalFormatting sqref="BE8">
    <cfRule type="cellIs" dxfId="5959" priority="36253" operator="equal">
      <formula>0</formula>
    </cfRule>
    <cfRule type="cellIs" dxfId="5958" priority="36254" operator="greaterThan">
      <formula>0</formula>
    </cfRule>
  </conditionalFormatting>
  <conditionalFormatting sqref="BE7">
    <cfRule type="cellIs" dxfId="5957" priority="36251" operator="equal">
      <formula>0</formula>
    </cfRule>
    <cfRule type="cellIs" dxfId="5956" priority="36252" operator="greaterThan">
      <formula>0</formula>
    </cfRule>
  </conditionalFormatting>
  <conditionalFormatting sqref="BE7">
    <cfRule type="cellIs" dxfId="5955" priority="36245" operator="equal">
      <formula>0</formula>
    </cfRule>
    <cfRule type="cellIs" dxfId="5954" priority="36246" operator="greaterThan">
      <formula>0</formula>
    </cfRule>
  </conditionalFormatting>
  <conditionalFormatting sqref="BE8">
    <cfRule type="cellIs" dxfId="5953" priority="36249" operator="equal">
      <formula>0</formula>
    </cfRule>
    <cfRule type="cellIs" dxfId="5952" priority="36250" operator="greaterThan">
      <formula>0</formula>
    </cfRule>
  </conditionalFormatting>
  <conditionalFormatting sqref="BE7">
    <cfRule type="cellIs" dxfId="5951" priority="36247" operator="equal">
      <formula>0</formula>
    </cfRule>
    <cfRule type="cellIs" dxfId="5950" priority="36248" operator="greaterThan">
      <formula>0</formula>
    </cfRule>
  </conditionalFormatting>
  <conditionalFormatting sqref="BE8">
    <cfRule type="cellIs" dxfId="5949" priority="36241" operator="equal">
      <formula>0</formula>
    </cfRule>
    <cfRule type="cellIs" dxfId="5948" priority="36242" operator="greaterThan">
      <formula>0</formula>
    </cfRule>
  </conditionalFormatting>
  <conditionalFormatting sqref="BE7">
    <cfRule type="cellIs" dxfId="5947" priority="36239" operator="equal">
      <formula>0</formula>
    </cfRule>
    <cfRule type="cellIs" dxfId="5946" priority="36240" operator="greaterThan">
      <formula>0</formula>
    </cfRule>
  </conditionalFormatting>
  <conditionalFormatting sqref="BE7">
    <cfRule type="cellIs" dxfId="5945" priority="36237" operator="equal">
      <formula>0</formula>
    </cfRule>
    <cfRule type="cellIs" dxfId="5944" priority="36238" operator="greaterThan">
      <formula>0</formula>
    </cfRule>
  </conditionalFormatting>
  <conditionalFormatting sqref="BE7">
    <cfRule type="cellIs" dxfId="5943" priority="36233" operator="equal">
      <formula>0</formula>
    </cfRule>
    <cfRule type="cellIs" dxfId="5942" priority="36234" operator="greaterThan">
      <formula>0</formula>
    </cfRule>
  </conditionalFormatting>
  <conditionalFormatting sqref="BE7">
    <cfRule type="cellIs" dxfId="5941" priority="36227" operator="equal">
      <formula>0</formula>
    </cfRule>
    <cfRule type="cellIs" dxfId="5940" priority="36228" operator="greaterThan">
      <formula>0</formula>
    </cfRule>
  </conditionalFormatting>
  <conditionalFormatting sqref="BE7">
    <cfRule type="cellIs" dxfId="5939" priority="36225" operator="equal">
      <formula>0</formula>
    </cfRule>
    <cfRule type="cellIs" dxfId="5938" priority="36226" operator="greaterThan">
      <formula>0</formula>
    </cfRule>
  </conditionalFormatting>
  <conditionalFormatting sqref="BE7">
    <cfRule type="cellIs" dxfId="5937" priority="36223" operator="equal">
      <formula>0</formula>
    </cfRule>
    <cfRule type="cellIs" dxfId="5936" priority="36224" operator="greaterThan">
      <formula>0</formula>
    </cfRule>
  </conditionalFormatting>
  <conditionalFormatting sqref="BE7">
    <cfRule type="cellIs" dxfId="5935" priority="36221" operator="equal">
      <formula>0</formula>
    </cfRule>
    <cfRule type="cellIs" dxfId="5934" priority="36222" operator="greaterThan">
      <formula>0</formula>
    </cfRule>
  </conditionalFormatting>
  <conditionalFormatting sqref="BE8">
    <cfRule type="cellIs" dxfId="5933" priority="36199" operator="equal">
      <formula>0</formula>
    </cfRule>
    <cfRule type="cellIs" dxfId="5932" priority="36200" operator="greaterThan">
      <formula>0</formula>
    </cfRule>
  </conditionalFormatting>
  <conditionalFormatting sqref="BE8">
    <cfRule type="cellIs" dxfId="5931" priority="36197" operator="equal">
      <formula>0</formula>
    </cfRule>
    <cfRule type="cellIs" dxfId="5930" priority="36198" operator="greaterThan">
      <formula>0</formula>
    </cfRule>
  </conditionalFormatting>
  <conditionalFormatting sqref="BE7">
    <cfRule type="cellIs" dxfId="5929" priority="36195" operator="equal">
      <formula>0</formula>
    </cfRule>
    <cfRule type="cellIs" dxfId="5928" priority="36196" operator="greaterThan">
      <formula>0</formula>
    </cfRule>
  </conditionalFormatting>
  <conditionalFormatting sqref="BE7">
    <cfRule type="cellIs" dxfId="5927" priority="36189" operator="equal">
      <formula>0</formula>
    </cfRule>
    <cfRule type="cellIs" dxfId="5926" priority="36190" operator="greaterThan">
      <formula>0</formula>
    </cfRule>
  </conditionalFormatting>
  <conditionalFormatting sqref="BE8">
    <cfRule type="cellIs" dxfId="5925" priority="36193" operator="equal">
      <formula>0</formula>
    </cfRule>
    <cfRule type="cellIs" dxfId="5924" priority="36194" operator="greaterThan">
      <formula>0</formula>
    </cfRule>
  </conditionalFormatting>
  <conditionalFormatting sqref="BE7">
    <cfRule type="cellIs" dxfId="5923" priority="36191" operator="equal">
      <formula>0</formula>
    </cfRule>
    <cfRule type="cellIs" dxfId="5922" priority="36192" operator="greaterThan">
      <formula>0</formula>
    </cfRule>
  </conditionalFormatting>
  <conditionalFormatting sqref="BE8">
    <cfRule type="cellIs" dxfId="5921" priority="36185" operator="equal">
      <formula>0</formula>
    </cfRule>
    <cfRule type="cellIs" dxfId="5920" priority="36186" operator="greaterThan">
      <formula>0</formula>
    </cfRule>
  </conditionalFormatting>
  <conditionalFormatting sqref="BE7">
    <cfRule type="cellIs" dxfId="5919" priority="36183" operator="equal">
      <formula>0</formula>
    </cfRule>
    <cfRule type="cellIs" dxfId="5918" priority="36184" operator="greaterThan">
      <formula>0</formula>
    </cfRule>
  </conditionalFormatting>
  <conditionalFormatting sqref="BE7">
    <cfRule type="cellIs" dxfId="5917" priority="36181" operator="equal">
      <formula>0</formula>
    </cfRule>
    <cfRule type="cellIs" dxfId="5916" priority="36182" operator="greaterThan">
      <formula>0</formula>
    </cfRule>
  </conditionalFormatting>
  <conditionalFormatting sqref="BE7">
    <cfRule type="cellIs" dxfId="5915" priority="36177" operator="equal">
      <formula>0</formula>
    </cfRule>
    <cfRule type="cellIs" dxfId="5914" priority="36178" operator="greaterThan">
      <formula>0</formula>
    </cfRule>
  </conditionalFormatting>
  <conditionalFormatting sqref="BE7">
    <cfRule type="cellIs" dxfId="5913" priority="36171" operator="equal">
      <formula>0</formula>
    </cfRule>
    <cfRule type="cellIs" dxfId="5912" priority="36172" operator="greaterThan">
      <formula>0</formula>
    </cfRule>
  </conditionalFormatting>
  <conditionalFormatting sqref="BE7">
    <cfRule type="cellIs" dxfId="5911" priority="36169" operator="equal">
      <formula>0</formula>
    </cfRule>
    <cfRule type="cellIs" dxfId="5910" priority="36170" operator="greaterThan">
      <formula>0</formula>
    </cfRule>
  </conditionalFormatting>
  <conditionalFormatting sqref="BE7">
    <cfRule type="cellIs" dxfId="5909" priority="36167" operator="equal">
      <formula>0</formula>
    </cfRule>
    <cfRule type="cellIs" dxfId="5908" priority="36168" operator="greaterThan">
      <formula>0</formula>
    </cfRule>
  </conditionalFormatting>
  <conditionalFormatting sqref="BE7">
    <cfRule type="cellIs" dxfId="5907" priority="36165" operator="equal">
      <formula>0</formula>
    </cfRule>
    <cfRule type="cellIs" dxfId="5906" priority="36166" operator="greaterThan">
      <formula>0</formula>
    </cfRule>
  </conditionalFormatting>
  <conditionalFormatting sqref="BE7">
    <cfRule type="cellIs" dxfId="5905" priority="36143" operator="equal">
      <formula>0</formula>
    </cfRule>
    <cfRule type="cellIs" dxfId="5904" priority="36144" operator="greaterThan">
      <formula>0</formula>
    </cfRule>
  </conditionalFormatting>
  <conditionalFormatting sqref="BE7">
    <cfRule type="cellIs" dxfId="5903" priority="36141" operator="equal">
      <formula>0</formula>
    </cfRule>
    <cfRule type="cellIs" dxfId="5902" priority="36142" operator="greaterThan">
      <formula>0</formula>
    </cfRule>
  </conditionalFormatting>
  <conditionalFormatting sqref="BE7">
    <cfRule type="cellIs" dxfId="5901" priority="36137" operator="equal">
      <formula>0</formula>
    </cfRule>
    <cfRule type="cellIs" dxfId="5900" priority="36138" operator="greaterThan">
      <formula>0</formula>
    </cfRule>
  </conditionalFormatting>
  <conditionalFormatting sqref="BE7">
    <cfRule type="cellIs" dxfId="5899" priority="36131" operator="equal">
      <formula>0</formula>
    </cfRule>
    <cfRule type="cellIs" dxfId="5898" priority="36132" operator="greaterThan">
      <formula>0</formula>
    </cfRule>
  </conditionalFormatting>
  <conditionalFormatting sqref="BE8">
    <cfRule type="cellIs" dxfId="5897" priority="27147" operator="equal">
      <formula>0</formula>
    </cfRule>
    <cfRule type="cellIs" dxfId="5896" priority="27148" operator="greaterThan">
      <formula>0</formula>
    </cfRule>
  </conditionalFormatting>
  <conditionalFormatting sqref="BE8">
    <cfRule type="cellIs" dxfId="5895" priority="27117" operator="equal">
      <formula>0</formula>
    </cfRule>
    <cfRule type="cellIs" dxfId="5894" priority="27118" operator="greaterThan">
      <formula>0</formula>
    </cfRule>
  </conditionalFormatting>
  <conditionalFormatting sqref="BE8">
    <cfRule type="cellIs" dxfId="5893" priority="27075" operator="equal">
      <formula>0</formula>
    </cfRule>
    <cfRule type="cellIs" dxfId="5892" priority="27076" operator="greaterThan">
      <formula>0</formula>
    </cfRule>
  </conditionalFormatting>
  <conditionalFormatting sqref="BE8">
    <cfRule type="cellIs" dxfId="5891" priority="27101" operator="equal">
      <formula>0</formula>
    </cfRule>
    <cfRule type="cellIs" dxfId="5890" priority="27102" operator="greaterThan">
      <formula>0</formula>
    </cfRule>
  </conditionalFormatting>
  <conditionalFormatting sqref="BE8">
    <cfRule type="cellIs" dxfId="5889" priority="27095" operator="equal">
      <formula>0</formula>
    </cfRule>
    <cfRule type="cellIs" dxfId="5888" priority="27096" operator="greaterThan">
      <formula>0</formula>
    </cfRule>
  </conditionalFormatting>
  <conditionalFormatting sqref="BE8">
    <cfRule type="cellIs" dxfId="5887" priority="27089" operator="equal">
      <formula>0</formula>
    </cfRule>
    <cfRule type="cellIs" dxfId="5886" priority="27090" operator="greaterThan">
      <formula>0</formula>
    </cfRule>
  </conditionalFormatting>
  <conditionalFormatting sqref="BE8">
    <cfRule type="cellIs" dxfId="5885" priority="27091" operator="equal">
      <formula>0</formula>
    </cfRule>
    <cfRule type="cellIs" dxfId="5884" priority="27092" operator="greaterThan">
      <formula>0</formula>
    </cfRule>
  </conditionalFormatting>
  <conditionalFormatting sqref="BE8">
    <cfRule type="cellIs" dxfId="5883" priority="27079" operator="equal">
      <formula>0</formula>
    </cfRule>
    <cfRule type="cellIs" dxfId="5882" priority="27080" operator="greaterThan">
      <formula>0</formula>
    </cfRule>
  </conditionalFormatting>
  <conditionalFormatting sqref="BE8">
    <cfRule type="cellIs" dxfId="5881" priority="27077" operator="equal">
      <formula>0</formula>
    </cfRule>
    <cfRule type="cellIs" dxfId="5880" priority="27078" operator="greaterThan">
      <formula>0</formula>
    </cfRule>
  </conditionalFormatting>
  <conditionalFormatting sqref="BE8">
    <cfRule type="cellIs" dxfId="5879" priority="27073" operator="equal">
      <formula>0</formula>
    </cfRule>
    <cfRule type="cellIs" dxfId="5878" priority="27074" operator="greaterThan">
      <formula>0</formula>
    </cfRule>
  </conditionalFormatting>
  <conditionalFormatting sqref="BE8">
    <cfRule type="cellIs" dxfId="5877" priority="27071" operator="equal">
      <formula>0</formula>
    </cfRule>
    <cfRule type="cellIs" dxfId="5876" priority="27072" operator="greaterThan">
      <formula>0</formula>
    </cfRule>
  </conditionalFormatting>
  <conditionalFormatting sqref="BE8">
    <cfRule type="cellIs" dxfId="5875" priority="27067" operator="equal">
      <formula>0</formula>
    </cfRule>
    <cfRule type="cellIs" dxfId="5874" priority="27068" operator="greaterThan">
      <formula>0</formula>
    </cfRule>
  </conditionalFormatting>
  <conditionalFormatting sqref="BE8">
    <cfRule type="cellIs" dxfId="5873" priority="27069" operator="equal">
      <formula>0</formula>
    </cfRule>
    <cfRule type="cellIs" dxfId="5872" priority="27070" operator="greaterThan">
      <formula>0</formula>
    </cfRule>
  </conditionalFormatting>
  <conditionalFormatting sqref="BE8">
    <cfRule type="cellIs" dxfId="5871" priority="27065" operator="equal">
      <formula>0</formula>
    </cfRule>
    <cfRule type="cellIs" dxfId="5870" priority="27066" operator="greaterThan">
      <formula>0</formula>
    </cfRule>
  </conditionalFormatting>
  <conditionalFormatting sqref="BE8">
    <cfRule type="cellIs" dxfId="5869" priority="27063" operator="equal">
      <formula>0</formula>
    </cfRule>
    <cfRule type="cellIs" dxfId="5868" priority="27064" operator="greaterThan">
      <formula>0</formula>
    </cfRule>
  </conditionalFormatting>
  <conditionalFormatting sqref="BE8">
    <cfRule type="cellIs" dxfId="5867" priority="27061" operator="equal">
      <formula>0</formula>
    </cfRule>
    <cfRule type="cellIs" dxfId="5866" priority="27062" operator="greaterThan">
      <formula>0</formula>
    </cfRule>
  </conditionalFormatting>
  <conditionalFormatting sqref="BE8">
    <cfRule type="cellIs" dxfId="5865" priority="27059" operator="equal">
      <formula>0</formula>
    </cfRule>
    <cfRule type="cellIs" dxfId="5864" priority="27060" operator="greaterThan">
      <formula>0</formula>
    </cfRule>
  </conditionalFormatting>
  <conditionalFormatting sqref="BE8">
    <cfRule type="cellIs" dxfId="5863" priority="27057" operator="equal">
      <formula>0</formula>
    </cfRule>
    <cfRule type="cellIs" dxfId="5862" priority="27058" operator="greaterThan">
      <formula>0</formula>
    </cfRule>
  </conditionalFormatting>
  <conditionalFormatting sqref="BE8">
    <cfRule type="cellIs" dxfId="5861" priority="27055" operator="equal">
      <formula>0</formula>
    </cfRule>
    <cfRule type="cellIs" dxfId="5860" priority="27056" operator="greaterThan">
      <formula>0</formula>
    </cfRule>
  </conditionalFormatting>
  <conditionalFormatting sqref="BE8">
    <cfRule type="cellIs" dxfId="5859" priority="27053" operator="equal">
      <formula>0</formula>
    </cfRule>
    <cfRule type="cellIs" dxfId="5858" priority="27054" operator="greaterThan">
      <formula>0</formula>
    </cfRule>
  </conditionalFormatting>
  <conditionalFormatting sqref="BE8">
    <cfRule type="cellIs" dxfId="5857" priority="27051" operator="equal">
      <formula>0</formula>
    </cfRule>
    <cfRule type="cellIs" dxfId="5856" priority="27052" operator="greaterThan">
      <formula>0</formula>
    </cfRule>
  </conditionalFormatting>
  <conditionalFormatting sqref="BE8">
    <cfRule type="cellIs" dxfId="5855" priority="27021" operator="equal">
      <formula>0</formula>
    </cfRule>
    <cfRule type="cellIs" dxfId="5854" priority="27022" operator="greaterThan">
      <formula>0</formula>
    </cfRule>
  </conditionalFormatting>
  <conditionalFormatting sqref="BE8">
    <cfRule type="cellIs" dxfId="5853" priority="26979" operator="equal">
      <formula>0</formula>
    </cfRule>
    <cfRule type="cellIs" dxfId="5852" priority="26980" operator="greaterThan">
      <formula>0</formula>
    </cfRule>
  </conditionalFormatting>
  <conditionalFormatting sqref="BE8">
    <cfRule type="cellIs" dxfId="5851" priority="27005" operator="equal">
      <formula>0</formula>
    </cfRule>
    <cfRule type="cellIs" dxfId="5850" priority="27006" operator="greaterThan">
      <formula>0</formula>
    </cfRule>
  </conditionalFormatting>
  <conditionalFormatting sqref="BE8">
    <cfRule type="cellIs" dxfId="5849" priority="26999" operator="equal">
      <formula>0</formula>
    </cfRule>
    <cfRule type="cellIs" dxfId="5848" priority="27000" operator="greaterThan">
      <formula>0</formula>
    </cfRule>
  </conditionalFormatting>
  <conditionalFormatting sqref="BE8">
    <cfRule type="cellIs" dxfId="5847" priority="26993" operator="equal">
      <formula>0</formula>
    </cfRule>
    <cfRule type="cellIs" dxfId="5846" priority="26994" operator="greaterThan">
      <formula>0</formula>
    </cfRule>
  </conditionalFormatting>
  <conditionalFormatting sqref="BE8">
    <cfRule type="cellIs" dxfId="5845" priority="26995" operator="equal">
      <formula>0</formula>
    </cfRule>
    <cfRule type="cellIs" dxfId="5844" priority="26996" operator="greaterThan">
      <formula>0</formula>
    </cfRule>
  </conditionalFormatting>
  <conditionalFormatting sqref="BE8">
    <cfRule type="cellIs" dxfId="5843" priority="26983" operator="equal">
      <formula>0</formula>
    </cfRule>
    <cfRule type="cellIs" dxfId="5842" priority="26984" operator="greaterThan">
      <formula>0</formula>
    </cfRule>
  </conditionalFormatting>
  <conditionalFormatting sqref="BE8">
    <cfRule type="cellIs" dxfId="5841" priority="26981" operator="equal">
      <formula>0</formula>
    </cfRule>
    <cfRule type="cellIs" dxfId="5840" priority="26982" operator="greaterThan">
      <formula>0</formula>
    </cfRule>
  </conditionalFormatting>
  <conditionalFormatting sqref="BE8">
    <cfRule type="cellIs" dxfId="5839" priority="26977" operator="equal">
      <formula>0</formula>
    </cfRule>
    <cfRule type="cellIs" dxfId="5838" priority="26978" operator="greaterThan">
      <formula>0</formula>
    </cfRule>
  </conditionalFormatting>
  <conditionalFormatting sqref="BE8">
    <cfRule type="cellIs" dxfId="5837" priority="26975" operator="equal">
      <formula>0</formula>
    </cfRule>
    <cfRule type="cellIs" dxfId="5836" priority="26976" operator="greaterThan">
      <formula>0</formula>
    </cfRule>
  </conditionalFormatting>
  <conditionalFormatting sqref="BE8">
    <cfRule type="cellIs" dxfId="5835" priority="26971" operator="equal">
      <formula>0</formula>
    </cfRule>
    <cfRule type="cellIs" dxfId="5834" priority="26972" operator="greaterThan">
      <formula>0</formula>
    </cfRule>
  </conditionalFormatting>
  <conditionalFormatting sqref="BE8">
    <cfRule type="cellIs" dxfId="5833" priority="26973" operator="equal">
      <formula>0</formula>
    </cfRule>
    <cfRule type="cellIs" dxfId="5832" priority="26974" operator="greaterThan">
      <formula>0</formula>
    </cfRule>
  </conditionalFormatting>
  <conditionalFormatting sqref="BE8">
    <cfRule type="cellIs" dxfId="5831" priority="26969" operator="equal">
      <formula>0</formula>
    </cfRule>
    <cfRule type="cellIs" dxfId="5830" priority="26970" operator="greaterThan">
      <formula>0</formula>
    </cfRule>
  </conditionalFormatting>
  <conditionalFormatting sqref="BE8">
    <cfRule type="cellIs" dxfId="5829" priority="26967" operator="equal">
      <formula>0</formula>
    </cfRule>
    <cfRule type="cellIs" dxfId="5828" priority="26968" operator="greaterThan">
      <formula>0</formula>
    </cfRule>
  </conditionalFormatting>
  <conditionalFormatting sqref="BE8">
    <cfRule type="cellIs" dxfId="5827" priority="26965" operator="equal">
      <formula>0</formula>
    </cfRule>
    <cfRule type="cellIs" dxfId="5826" priority="26966" operator="greaterThan">
      <formula>0</formula>
    </cfRule>
  </conditionalFormatting>
  <conditionalFormatting sqref="BE8">
    <cfRule type="cellIs" dxfId="5825" priority="26963" operator="equal">
      <formula>0</formula>
    </cfRule>
    <cfRule type="cellIs" dxfId="5824" priority="26964" operator="greaterThan">
      <formula>0</formula>
    </cfRule>
  </conditionalFormatting>
  <conditionalFormatting sqref="BE8">
    <cfRule type="cellIs" dxfId="5823" priority="26961" operator="equal">
      <formula>0</formula>
    </cfRule>
    <cfRule type="cellIs" dxfId="5822" priority="26962" operator="greaterThan">
      <formula>0</formula>
    </cfRule>
  </conditionalFormatting>
  <conditionalFormatting sqref="BE8">
    <cfRule type="cellIs" dxfId="5821" priority="26959" operator="equal">
      <formula>0</formula>
    </cfRule>
    <cfRule type="cellIs" dxfId="5820" priority="26960" operator="greaterThan">
      <formula>0</formula>
    </cfRule>
  </conditionalFormatting>
  <conditionalFormatting sqref="BE8">
    <cfRule type="cellIs" dxfId="5819" priority="26957" operator="equal">
      <formula>0</formula>
    </cfRule>
    <cfRule type="cellIs" dxfId="5818" priority="26958" operator="greaterThan">
      <formula>0</formula>
    </cfRule>
  </conditionalFormatting>
  <conditionalFormatting sqref="BE7">
    <cfRule type="cellIs" dxfId="5817" priority="26955" operator="equal">
      <formula>0</formula>
    </cfRule>
    <cfRule type="cellIs" dxfId="5816" priority="26956" operator="greaterThan">
      <formula>0</formula>
    </cfRule>
  </conditionalFormatting>
  <conditionalFormatting sqref="BE8">
    <cfRule type="cellIs" dxfId="5815" priority="26941" operator="equal">
      <formula>0</formula>
    </cfRule>
    <cfRule type="cellIs" dxfId="5814" priority="26942" operator="greaterThan">
      <formula>0</formula>
    </cfRule>
  </conditionalFormatting>
  <conditionalFormatting sqref="BE8">
    <cfRule type="cellIs" dxfId="5813" priority="26933" operator="equal">
      <formula>0</formula>
    </cfRule>
    <cfRule type="cellIs" dxfId="5812" priority="26934" operator="greaterThan">
      <formula>0</formula>
    </cfRule>
  </conditionalFormatting>
  <conditionalFormatting sqref="BE8">
    <cfRule type="cellIs" dxfId="5811" priority="26927" operator="equal">
      <formula>0</formula>
    </cfRule>
    <cfRule type="cellIs" dxfId="5810" priority="26928" operator="greaterThan">
      <formula>0</formula>
    </cfRule>
  </conditionalFormatting>
  <conditionalFormatting sqref="BE8">
    <cfRule type="cellIs" dxfId="5809" priority="26929" operator="equal">
      <formula>0</formula>
    </cfRule>
    <cfRule type="cellIs" dxfId="5808" priority="26930" operator="greaterThan">
      <formula>0</formula>
    </cfRule>
  </conditionalFormatting>
  <conditionalFormatting sqref="BE7">
    <cfRule type="cellIs" dxfId="5807" priority="26925" operator="equal">
      <formula>0</formula>
    </cfRule>
    <cfRule type="cellIs" dxfId="5806" priority="26926" operator="greaterThan">
      <formula>0</formula>
    </cfRule>
  </conditionalFormatting>
  <conditionalFormatting sqref="BE7">
    <cfRule type="cellIs" dxfId="5805" priority="26883" operator="equal">
      <formula>0</formula>
    </cfRule>
    <cfRule type="cellIs" dxfId="5804" priority="26884" operator="greaterThan">
      <formula>0</formula>
    </cfRule>
  </conditionalFormatting>
  <conditionalFormatting sqref="BE8">
    <cfRule type="cellIs" dxfId="5803" priority="26915" operator="equal">
      <formula>0</formula>
    </cfRule>
    <cfRule type="cellIs" dxfId="5802" priority="26916" operator="greaterThan">
      <formula>0</formula>
    </cfRule>
  </conditionalFormatting>
  <conditionalFormatting sqref="BE8">
    <cfRule type="cellIs" dxfId="5801" priority="26911" operator="equal">
      <formula>0</formula>
    </cfRule>
    <cfRule type="cellIs" dxfId="5800" priority="26912" operator="greaterThan">
      <formula>0</formula>
    </cfRule>
  </conditionalFormatting>
  <conditionalFormatting sqref="BE8">
    <cfRule type="cellIs" dxfId="5799" priority="26913" operator="equal">
      <formula>0</formula>
    </cfRule>
    <cfRule type="cellIs" dxfId="5798" priority="26914" operator="greaterThan">
      <formula>0</formula>
    </cfRule>
  </conditionalFormatting>
  <conditionalFormatting sqref="BE7">
    <cfRule type="cellIs" dxfId="5797" priority="26909" operator="equal">
      <formula>0</formula>
    </cfRule>
    <cfRule type="cellIs" dxfId="5796" priority="26910" operator="greaterThan">
      <formula>0</formula>
    </cfRule>
  </conditionalFormatting>
  <conditionalFormatting sqref="BE8">
    <cfRule type="cellIs" dxfId="5795" priority="26907" operator="equal">
      <formula>0</formula>
    </cfRule>
    <cfRule type="cellIs" dxfId="5794" priority="26908" operator="greaterThan">
      <formula>0</formula>
    </cfRule>
  </conditionalFormatting>
  <conditionalFormatting sqref="BE8">
    <cfRule type="cellIs" dxfId="5793" priority="26905" operator="equal">
      <formula>0</formula>
    </cfRule>
    <cfRule type="cellIs" dxfId="5792" priority="26906" operator="greaterThan">
      <formula>0</formula>
    </cfRule>
  </conditionalFormatting>
  <conditionalFormatting sqref="BE7">
    <cfRule type="cellIs" dxfId="5791" priority="26903" operator="equal">
      <formula>0</formula>
    </cfRule>
    <cfRule type="cellIs" dxfId="5790" priority="26904" operator="greaterThan">
      <formula>0</formula>
    </cfRule>
  </conditionalFormatting>
  <conditionalFormatting sqref="BE7">
    <cfRule type="cellIs" dxfId="5789" priority="26897" operator="equal">
      <formula>0</formula>
    </cfRule>
    <cfRule type="cellIs" dxfId="5788" priority="26898" operator="greaterThan">
      <formula>0</formula>
    </cfRule>
  </conditionalFormatting>
  <conditionalFormatting sqref="BE8">
    <cfRule type="cellIs" dxfId="5787" priority="26901" operator="equal">
      <formula>0</formula>
    </cfRule>
    <cfRule type="cellIs" dxfId="5786" priority="26902" operator="greaterThan">
      <formula>0</formula>
    </cfRule>
  </conditionalFormatting>
  <conditionalFormatting sqref="BE7">
    <cfRule type="cellIs" dxfId="5785" priority="26899" operator="equal">
      <formula>0</formula>
    </cfRule>
    <cfRule type="cellIs" dxfId="5784" priority="26900" operator="greaterThan">
      <formula>0</formula>
    </cfRule>
  </conditionalFormatting>
  <conditionalFormatting sqref="BE8">
    <cfRule type="cellIs" dxfId="5783" priority="26895" operator="equal">
      <formula>0</formula>
    </cfRule>
    <cfRule type="cellIs" dxfId="5782" priority="26896" operator="greaterThan">
      <formula>0</formula>
    </cfRule>
  </conditionalFormatting>
  <conditionalFormatting sqref="BE8">
    <cfRule type="cellIs" dxfId="5781" priority="26893" operator="equal">
      <formula>0</formula>
    </cfRule>
    <cfRule type="cellIs" dxfId="5780" priority="26894" operator="greaterThan">
      <formula>0</formula>
    </cfRule>
  </conditionalFormatting>
  <conditionalFormatting sqref="BE8">
    <cfRule type="cellIs" dxfId="5779" priority="26891" operator="equal">
      <formula>0</formula>
    </cfRule>
    <cfRule type="cellIs" dxfId="5778" priority="26892" operator="greaterThan">
      <formula>0</formula>
    </cfRule>
  </conditionalFormatting>
  <conditionalFormatting sqref="BE8">
    <cfRule type="cellIs" dxfId="5777" priority="26889" operator="equal">
      <formula>0</formula>
    </cfRule>
    <cfRule type="cellIs" dxfId="5776" priority="26890" operator="greaterThan">
      <formula>0</formula>
    </cfRule>
  </conditionalFormatting>
  <conditionalFormatting sqref="BE7">
    <cfRule type="cellIs" dxfId="5775" priority="26887" operator="equal">
      <formula>0</formula>
    </cfRule>
    <cfRule type="cellIs" dxfId="5774" priority="26888" operator="greaterThan">
      <formula>0</formula>
    </cfRule>
  </conditionalFormatting>
  <conditionalFormatting sqref="BE7">
    <cfRule type="cellIs" dxfId="5773" priority="26885" operator="equal">
      <formula>0</formula>
    </cfRule>
    <cfRule type="cellIs" dxfId="5772" priority="26886" operator="greaterThan">
      <formula>0</formula>
    </cfRule>
  </conditionalFormatting>
  <conditionalFormatting sqref="BE7">
    <cfRule type="cellIs" dxfId="5771" priority="26881" operator="equal">
      <formula>0</formula>
    </cfRule>
    <cfRule type="cellIs" dxfId="5770" priority="26882" operator="greaterThan">
      <formula>0</formula>
    </cfRule>
  </conditionalFormatting>
  <conditionalFormatting sqref="BE7">
    <cfRule type="cellIs" dxfId="5769" priority="26879" operator="equal">
      <formula>0</formula>
    </cfRule>
    <cfRule type="cellIs" dxfId="5768" priority="26880" operator="greaterThan">
      <formula>0</formula>
    </cfRule>
  </conditionalFormatting>
  <conditionalFormatting sqref="BE7">
    <cfRule type="cellIs" dxfId="5767" priority="26875" operator="equal">
      <formula>0</formula>
    </cfRule>
    <cfRule type="cellIs" dxfId="5766" priority="26876" operator="greaterThan">
      <formula>0</formula>
    </cfRule>
  </conditionalFormatting>
  <conditionalFormatting sqref="BE7">
    <cfRule type="cellIs" dxfId="5765" priority="26877" operator="equal">
      <formula>0</formula>
    </cfRule>
    <cfRule type="cellIs" dxfId="5764" priority="26878" operator="greaterThan">
      <formula>0</formula>
    </cfRule>
  </conditionalFormatting>
  <conditionalFormatting sqref="BE7">
    <cfRule type="cellIs" dxfId="5763" priority="26873" operator="equal">
      <formula>0</formula>
    </cfRule>
    <cfRule type="cellIs" dxfId="5762" priority="26874" operator="greaterThan">
      <formula>0</formula>
    </cfRule>
  </conditionalFormatting>
  <conditionalFormatting sqref="BE7">
    <cfRule type="cellIs" dxfId="5761" priority="26871" operator="equal">
      <formula>0</formula>
    </cfRule>
    <cfRule type="cellIs" dxfId="5760" priority="26872" operator="greaterThan">
      <formula>0</formula>
    </cfRule>
  </conditionalFormatting>
  <conditionalFormatting sqref="BE7">
    <cfRule type="cellIs" dxfId="5759" priority="26869" operator="equal">
      <formula>0</formula>
    </cfRule>
    <cfRule type="cellIs" dxfId="5758" priority="26870" operator="greaterThan">
      <formula>0</formula>
    </cfRule>
  </conditionalFormatting>
  <conditionalFormatting sqref="BE7">
    <cfRule type="cellIs" dxfId="5757" priority="26867" operator="equal">
      <formula>0</formula>
    </cfRule>
    <cfRule type="cellIs" dxfId="5756" priority="26868" operator="greaterThan">
      <formula>0</formula>
    </cfRule>
  </conditionalFormatting>
  <conditionalFormatting sqref="BE7">
    <cfRule type="cellIs" dxfId="5755" priority="26865" operator="equal">
      <formula>0</formula>
    </cfRule>
    <cfRule type="cellIs" dxfId="5754" priority="26866" operator="greaterThan">
      <formula>0</formula>
    </cfRule>
  </conditionalFormatting>
  <conditionalFormatting sqref="BE7">
    <cfRule type="cellIs" dxfId="5753" priority="26863" operator="equal">
      <formula>0</formula>
    </cfRule>
    <cfRule type="cellIs" dxfId="5752" priority="26864" operator="greaterThan">
      <formula>0</formula>
    </cfRule>
  </conditionalFormatting>
  <conditionalFormatting sqref="BE7">
    <cfRule type="cellIs" dxfId="5751" priority="26861" operator="equal">
      <formula>0</formula>
    </cfRule>
    <cfRule type="cellIs" dxfId="5750" priority="26862" operator="greaterThan">
      <formula>0</formula>
    </cfRule>
  </conditionalFormatting>
  <conditionalFormatting sqref="BE8">
    <cfRule type="cellIs" dxfId="5749" priority="26859" operator="equal">
      <formula>0</formula>
    </cfRule>
    <cfRule type="cellIs" dxfId="5748" priority="26860" operator="greaterThan">
      <formula>0</formula>
    </cfRule>
  </conditionalFormatting>
  <conditionalFormatting sqref="BE8">
    <cfRule type="cellIs" dxfId="5747" priority="26829" operator="equal">
      <formula>0</formula>
    </cfRule>
    <cfRule type="cellIs" dxfId="5746" priority="26830" operator="greaterThan">
      <formula>0</formula>
    </cfRule>
  </conditionalFormatting>
  <conditionalFormatting sqref="BE8">
    <cfRule type="cellIs" dxfId="5745" priority="26787" operator="equal">
      <formula>0</formula>
    </cfRule>
    <cfRule type="cellIs" dxfId="5744" priority="26788" operator="greaterThan">
      <formula>0</formula>
    </cfRule>
  </conditionalFormatting>
  <conditionalFormatting sqref="BE8">
    <cfRule type="cellIs" dxfId="5743" priority="26813" operator="equal">
      <formula>0</formula>
    </cfRule>
    <cfRule type="cellIs" dxfId="5742" priority="26814" operator="greaterThan">
      <formula>0</formula>
    </cfRule>
  </conditionalFormatting>
  <conditionalFormatting sqref="BE8">
    <cfRule type="cellIs" dxfId="5741" priority="26807" operator="equal">
      <formula>0</formula>
    </cfRule>
    <cfRule type="cellIs" dxfId="5740" priority="26808" operator="greaterThan">
      <formula>0</formula>
    </cfRule>
  </conditionalFormatting>
  <conditionalFormatting sqref="BE8">
    <cfRule type="cellIs" dxfId="5739" priority="26801" operator="equal">
      <formula>0</formula>
    </cfRule>
    <cfRule type="cellIs" dxfId="5738" priority="26802" operator="greaterThan">
      <formula>0</formula>
    </cfRule>
  </conditionalFormatting>
  <conditionalFormatting sqref="BE8">
    <cfRule type="cellIs" dxfId="5737" priority="26803" operator="equal">
      <formula>0</formula>
    </cfRule>
    <cfRule type="cellIs" dxfId="5736" priority="26804" operator="greaterThan">
      <formula>0</formula>
    </cfRule>
  </conditionalFormatting>
  <conditionalFormatting sqref="BE8">
    <cfRule type="cellIs" dxfId="5735" priority="26791" operator="equal">
      <formula>0</formula>
    </cfRule>
    <cfRule type="cellIs" dxfId="5734" priority="26792" operator="greaterThan">
      <formula>0</formula>
    </cfRule>
  </conditionalFormatting>
  <conditionalFormatting sqref="BE8">
    <cfRule type="cellIs" dxfId="5733" priority="26789" operator="equal">
      <formula>0</formula>
    </cfRule>
    <cfRule type="cellIs" dxfId="5732" priority="26790" operator="greaterThan">
      <formula>0</formula>
    </cfRule>
  </conditionalFormatting>
  <conditionalFormatting sqref="BE8">
    <cfRule type="cellIs" dxfId="5731" priority="26785" operator="equal">
      <formula>0</formula>
    </cfRule>
    <cfRule type="cellIs" dxfId="5730" priority="26786" operator="greaterThan">
      <formula>0</formula>
    </cfRule>
  </conditionalFormatting>
  <conditionalFormatting sqref="BE8">
    <cfRule type="cellIs" dxfId="5729" priority="26783" operator="equal">
      <formula>0</formula>
    </cfRule>
    <cfRule type="cellIs" dxfId="5728" priority="26784" operator="greaterThan">
      <formula>0</formula>
    </cfRule>
  </conditionalFormatting>
  <conditionalFormatting sqref="BE8">
    <cfRule type="cellIs" dxfId="5727" priority="26779" operator="equal">
      <formula>0</formula>
    </cfRule>
    <cfRule type="cellIs" dxfId="5726" priority="26780" operator="greaterThan">
      <formula>0</formula>
    </cfRule>
  </conditionalFormatting>
  <conditionalFormatting sqref="BE8">
    <cfRule type="cellIs" dxfId="5725" priority="26781" operator="equal">
      <formula>0</formula>
    </cfRule>
    <cfRule type="cellIs" dxfId="5724" priority="26782" operator="greaterThan">
      <formula>0</formula>
    </cfRule>
  </conditionalFormatting>
  <conditionalFormatting sqref="BE8">
    <cfRule type="cellIs" dxfId="5723" priority="26777" operator="equal">
      <formula>0</formula>
    </cfRule>
    <cfRule type="cellIs" dxfId="5722" priority="26778" operator="greaterThan">
      <formula>0</formula>
    </cfRule>
  </conditionalFormatting>
  <conditionalFormatting sqref="BE8">
    <cfRule type="cellIs" dxfId="5721" priority="26775" operator="equal">
      <formula>0</formula>
    </cfRule>
    <cfRule type="cellIs" dxfId="5720" priority="26776" operator="greaterThan">
      <formula>0</formula>
    </cfRule>
  </conditionalFormatting>
  <conditionalFormatting sqref="BE8">
    <cfRule type="cellIs" dxfId="5719" priority="26773" operator="equal">
      <formula>0</formula>
    </cfRule>
    <cfRule type="cellIs" dxfId="5718" priority="26774" operator="greaterThan">
      <formula>0</formula>
    </cfRule>
  </conditionalFormatting>
  <conditionalFormatting sqref="BE8">
    <cfRule type="cellIs" dxfId="5717" priority="26771" operator="equal">
      <formula>0</formula>
    </cfRule>
    <cfRule type="cellIs" dxfId="5716" priority="26772" operator="greaterThan">
      <formula>0</formula>
    </cfRule>
  </conditionalFormatting>
  <conditionalFormatting sqref="BE8">
    <cfRule type="cellIs" dxfId="5715" priority="26769" operator="equal">
      <formula>0</formula>
    </cfRule>
    <cfRule type="cellIs" dxfId="5714" priority="26770" operator="greaterThan">
      <formula>0</formula>
    </cfRule>
  </conditionalFormatting>
  <conditionalFormatting sqref="BE8">
    <cfRule type="cellIs" dxfId="5713" priority="26767" operator="equal">
      <formula>0</formula>
    </cfRule>
    <cfRule type="cellIs" dxfId="5712" priority="26768" operator="greaterThan">
      <formula>0</formula>
    </cfRule>
  </conditionalFormatting>
  <conditionalFormatting sqref="BE8">
    <cfRule type="cellIs" dxfId="5711" priority="26765" operator="equal">
      <formula>0</formula>
    </cfRule>
    <cfRule type="cellIs" dxfId="5710" priority="26766" operator="greaterThan">
      <formula>0</formula>
    </cfRule>
  </conditionalFormatting>
  <conditionalFormatting sqref="BE7">
    <cfRule type="cellIs" dxfId="5709" priority="26763" operator="equal">
      <formula>0</formula>
    </cfRule>
    <cfRule type="cellIs" dxfId="5708" priority="26764" operator="greaterThan">
      <formula>0</formula>
    </cfRule>
  </conditionalFormatting>
  <conditionalFormatting sqref="BE8">
    <cfRule type="cellIs" dxfId="5707" priority="26749" operator="equal">
      <formula>0</formula>
    </cfRule>
    <cfRule type="cellIs" dxfId="5706" priority="26750" operator="greaterThan">
      <formula>0</formula>
    </cfRule>
  </conditionalFormatting>
  <conditionalFormatting sqref="BE8">
    <cfRule type="cellIs" dxfId="5705" priority="26741" operator="equal">
      <formula>0</formula>
    </cfRule>
    <cfRule type="cellIs" dxfId="5704" priority="26742" operator="greaterThan">
      <formula>0</formula>
    </cfRule>
  </conditionalFormatting>
  <conditionalFormatting sqref="BE8">
    <cfRule type="cellIs" dxfId="5703" priority="26735" operator="equal">
      <formula>0</formula>
    </cfRule>
    <cfRule type="cellIs" dxfId="5702" priority="26736" operator="greaterThan">
      <formula>0</formula>
    </cfRule>
  </conditionalFormatting>
  <conditionalFormatting sqref="BE8">
    <cfRule type="cellIs" dxfId="5701" priority="26737" operator="equal">
      <formula>0</formula>
    </cfRule>
    <cfRule type="cellIs" dxfId="5700" priority="26738" operator="greaterThan">
      <formula>0</formula>
    </cfRule>
  </conditionalFormatting>
  <conditionalFormatting sqref="BE7">
    <cfRule type="cellIs" dxfId="5699" priority="26733" operator="equal">
      <formula>0</formula>
    </cfRule>
    <cfRule type="cellIs" dxfId="5698" priority="26734" operator="greaterThan">
      <formula>0</formula>
    </cfRule>
  </conditionalFormatting>
  <conditionalFormatting sqref="BE7">
    <cfRule type="cellIs" dxfId="5697" priority="26691" operator="equal">
      <formula>0</formula>
    </cfRule>
    <cfRule type="cellIs" dxfId="5696" priority="26692" operator="greaterThan">
      <formula>0</formula>
    </cfRule>
  </conditionalFormatting>
  <conditionalFormatting sqref="BE8">
    <cfRule type="cellIs" dxfId="5695" priority="26723" operator="equal">
      <formula>0</formula>
    </cfRule>
    <cfRule type="cellIs" dxfId="5694" priority="26724" operator="greaterThan">
      <formula>0</formula>
    </cfRule>
  </conditionalFormatting>
  <conditionalFormatting sqref="BE8">
    <cfRule type="cellIs" dxfId="5693" priority="26719" operator="equal">
      <formula>0</formula>
    </cfRule>
    <cfRule type="cellIs" dxfId="5692" priority="26720" operator="greaterThan">
      <formula>0</formula>
    </cfRule>
  </conditionalFormatting>
  <conditionalFormatting sqref="BE8">
    <cfRule type="cellIs" dxfId="5691" priority="26721" operator="equal">
      <formula>0</formula>
    </cfRule>
    <cfRule type="cellIs" dxfId="5690" priority="26722" operator="greaterThan">
      <formula>0</formula>
    </cfRule>
  </conditionalFormatting>
  <conditionalFormatting sqref="BE7">
    <cfRule type="cellIs" dxfId="5689" priority="26717" operator="equal">
      <formula>0</formula>
    </cfRule>
    <cfRule type="cellIs" dxfId="5688" priority="26718" operator="greaterThan">
      <formula>0</formula>
    </cfRule>
  </conditionalFormatting>
  <conditionalFormatting sqref="BE8">
    <cfRule type="cellIs" dxfId="5687" priority="26715" operator="equal">
      <formula>0</formula>
    </cfRule>
    <cfRule type="cellIs" dxfId="5686" priority="26716" operator="greaterThan">
      <formula>0</formula>
    </cfRule>
  </conditionalFormatting>
  <conditionalFormatting sqref="BE8">
    <cfRule type="cellIs" dxfId="5685" priority="26713" operator="equal">
      <formula>0</formula>
    </cfRule>
    <cfRule type="cellIs" dxfId="5684" priority="26714" operator="greaterThan">
      <formula>0</formula>
    </cfRule>
  </conditionalFormatting>
  <conditionalFormatting sqref="BE7">
    <cfRule type="cellIs" dxfId="5683" priority="26711" operator="equal">
      <formula>0</formula>
    </cfRule>
    <cfRule type="cellIs" dxfId="5682" priority="26712" operator="greaterThan">
      <formula>0</formula>
    </cfRule>
  </conditionalFormatting>
  <conditionalFormatting sqref="BE7">
    <cfRule type="cellIs" dxfId="5681" priority="26705" operator="equal">
      <formula>0</formula>
    </cfRule>
    <cfRule type="cellIs" dxfId="5680" priority="26706" operator="greaterThan">
      <formula>0</formula>
    </cfRule>
  </conditionalFormatting>
  <conditionalFormatting sqref="BE8">
    <cfRule type="cellIs" dxfId="5679" priority="26709" operator="equal">
      <formula>0</formula>
    </cfRule>
    <cfRule type="cellIs" dxfId="5678" priority="26710" operator="greaterThan">
      <formula>0</formula>
    </cfRule>
  </conditionalFormatting>
  <conditionalFormatting sqref="BE7">
    <cfRule type="cellIs" dxfId="5677" priority="26707" operator="equal">
      <formula>0</formula>
    </cfRule>
    <cfRule type="cellIs" dxfId="5676" priority="26708" operator="greaterThan">
      <formula>0</formula>
    </cfRule>
  </conditionalFormatting>
  <conditionalFormatting sqref="BE8">
    <cfRule type="cellIs" dxfId="5675" priority="26703" operator="equal">
      <formula>0</formula>
    </cfRule>
    <cfRule type="cellIs" dxfId="5674" priority="26704" operator="greaterThan">
      <formula>0</formula>
    </cfRule>
  </conditionalFormatting>
  <conditionalFormatting sqref="BE8">
    <cfRule type="cellIs" dxfId="5673" priority="26701" operator="equal">
      <formula>0</formula>
    </cfRule>
    <cfRule type="cellIs" dxfId="5672" priority="26702" operator="greaterThan">
      <formula>0</formula>
    </cfRule>
  </conditionalFormatting>
  <conditionalFormatting sqref="BE8">
    <cfRule type="cellIs" dxfId="5671" priority="26699" operator="equal">
      <formula>0</formula>
    </cfRule>
    <cfRule type="cellIs" dxfId="5670" priority="26700" operator="greaterThan">
      <formula>0</formula>
    </cfRule>
  </conditionalFormatting>
  <conditionalFormatting sqref="BE8">
    <cfRule type="cellIs" dxfId="5669" priority="26697" operator="equal">
      <formula>0</formula>
    </cfRule>
    <cfRule type="cellIs" dxfId="5668" priority="26698" operator="greaterThan">
      <formula>0</formula>
    </cfRule>
  </conditionalFormatting>
  <conditionalFormatting sqref="BE7">
    <cfRule type="cellIs" dxfId="5667" priority="26695" operator="equal">
      <formula>0</formula>
    </cfRule>
    <cfRule type="cellIs" dxfId="5666" priority="26696" operator="greaterThan">
      <formula>0</formula>
    </cfRule>
  </conditionalFormatting>
  <conditionalFormatting sqref="BE7">
    <cfRule type="cellIs" dxfId="5665" priority="26693" operator="equal">
      <formula>0</formula>
    </cfRule>
    <cfRule type="cellIs" dxfId="5664" priority="26694" operator="greaterThan">
      <formula>0</formula>
    </cfRule>
  </conditionalFormatting>
  <conditionalFormatting sqref="BE7">
    <cfRule type="cellIs" dxfId="5663" priority="26689" operator="equal">
      <formula>0</formula>
    </cfRule>
    <cfRule type="cellIs" dxfId="5662" priority="26690" operator="greaterThan">
      <formula>0</formula>
    </cfRule>
  </conditionalFormatting>
  <conditionalFormatting sqref="BE7">
    <cfRule type="cellIs" dxfId="5661" priority="26687" operator="equal">
      <formula>0</formula>
    </cfRule>
    <cfRule type="cellIs" dxfId="5660" priority="26688" operator="greaterThan">
      <formula>0</formula>
    </cfRule>
  </conditionalFormatting>
  <conditionalFormatting sqref="BE7">
    <cfRule type="cellIs" dxfId="5659" priority="26683" operator="equal">
      <formula>0</formula>
    </cfRule>
    <cfRule type="cellIs" dxfId="5658" priority="26684" operator="greaterThan">
      <formula>0</formula>
    </cfRule>
  </conditionalFormatting>
  <conditionalFormatting sqref="BE7">
    <cfRule type="cellIs" dxfId="5657" priority="26685" operator="equal">
      <formula>0</formula>
    </cfRule>
    <cfRule type="cellIs" dxfId="5656" priority="26686" operator="greaterThan">
      <formula>0</formula>
    </cfRule>
  </conditionalFormatting>
  <conditionalFormatting sqref="BE7">
    <cfRule type="cellIs" dxfId="5655" priority="26681" operator="equal">
      <formula>0</formula>
    </cfRule>
    <cfRule type="cellIs" dxfId="5654" priority="26682" operator="greaterThan">
      <formula>0</formula>
    </cfRule>
  </conditionalFormatting>
  <conditionalFormatting sqref="BE7">
    <cfRule type="cellIs" dxfId="5653" priority="26679" operator="equal">
      <formula>0</formula>
    </cfRule>
    <cfRule type="cellIs" dxfId="5652" priority="26680" operator="greaterThan">
      <formula>0</formula>
    </cfRule>
  </conditionalFormatting>
  <conditionalFormatting sqref="BE7">
    <cfRule type="cellIs" dxfId="5651" priority="26677" operator="equal">
      <formula>0</formula>
    </cfRule>
    <cfRule type="cellIs" dxfId="5650" priority="26678" operator="greaterThan">
      <formula>0</formula>
    </cfRule>
  </conditionalFormatting>
  <conditionalFormatting sqref="BE7">
    <cfRule type="cellIs" dxfId="5649" priority="26675" operator="equal">
      <formula>0</formula>
    </cfRule>
    <cfRule type="cellIs" dxfId="5648" priority="26676" operator="greaterThan">
      <formula>0</formula>
    </cfRule>
  </conditionalFormatting>
  <conditionalFormatting sqref="BE7">
    <cfRule type="cellIs" dxfId="5647" priority="26673" operator="equal">
      <formula>0</formula>
    </cfRule>
    <cfRule type="cellIs" dxfId="5646" priority="26674" operator="greaterThan">
      <formula>0</formula>
    </cfRule>
  </conditionalFormatting>
  <conditionalFormatting sqref="BE7">
    <cfRule type="cellIs" dxfId="5645" priority="26671" operator="equal">
      <formula>0</formula>
    </cfRule>
    <cfRule type="cellIs" dxfId="5644" priority="26672" operator="greaterThan">
      <formula>0</formula>
    </cfRule>
  </conditionalFormatting>
  <conditionalFormatting sqref="BE7">
    <cfRule type="cellIs" dxfId="5643" priority="26669" operator="equal">
      <formula>0</formula>
    </cfRule>
    <cfRule type="cellIs" dxfId="5642" priority="26670" operator="greaterThan">
      <formula>0</formula>
    </cfRule>
  </conditionalFormatting>
  <conditionalFormatting sqref="BE7">
    <cfRule type="cellIs" dxfId="5641" priority="26667" operator="equal">
      <formula>0</formula>
    </cfRule>
    <cfRule type="cellIs" dxfId="5640" priority="26668" operator="greaterThan">
      <formula>0</formula>
    </cfRule>
  </conditionalFormatting>
  <conditionalFormatting sqref="BE8">
    <cfRule type="cellIs" dxfId="5639" priority="26653" operator="equal">
      <formula>0</formula>
    </cfRule>
    <cfRule type="cellIs" dxfId="5638" priority="26654" operator="greaterThan">
      <formula>0</formula>
    </cfRule>
  </conditionalFormatting>
  <conditionalFormatting sqref="BE8">
    <cfRule type="cellIs" dxfId="5637" priority="26645" operator="equal">
      <formula>0</formula>
    </cfRule>
    <cfRule type="cellIs" dxfId="5636" priority="26646" operator="greaterThan">
      <formula>0</formula>
    </cfRule>
  </conditionalFormatting>
  <conditionalFormatting sqref="BE8">
    <cfRule type="cellIs" dxfId="5635" priority="26639" operator="equal">
      <formula>0</formula>
    </cfRule>
    <cfRule type="cellIs" dxfId="5634" priority="26640" operator="greaterThan">
      <formula>0</formula>
    </cfRule>
  </conditionalFormatting>
  <conditionalFormatting sqref="BE8">
    <cfRule type="cellIs" dxfId="5633" priority="26641" operator="equal">
      <formula>0</formula>
    </cfRule>
    <cfRule type="cellIs" dxfId="5632" priority="26642" operator="greaterThan">
      <formula>0</formula>
    </cfRule>
  </conditionalFormatting>
  <conditionalFormatting sqref="BE7">
    <cfRule type="cellIs" dxfId="5631" priority="26637" operator="equal">
      <formula>0</formula>
    </cfRule>
    <cfRule type="cellIs" dxfId="5630" priority="26638" operator="greaterThan">
      <formula>0</formula>
    </cfRule>
  </conditionalFormatting>
  <conditionalFormatting sqref="BE7">
    <cfRule type="cellIs" dxfId="5629" priority="26595" operator="equal">
      <formula>0</formula>
    </cfRule>
    <cfRule type="cellIs" dxfId="5628" priority="26596" operator="greaterThan">
      <formula>0</formula>
    </cfRule>
  </conditionalFormatting>
  <conditionalFormatting sqref="BE8">
    <cfRule type="cellIs" dxfId="5627" priority="26627" operator="equal">
      <formula>0</formula>
    </cfRule>
    <cfRule type="cellIs" dxfId="5626" priority="26628" operator="greaterThan">
      <formula>0</formula>
    </cfRule>
  </conditionalFormatting>
  <conditionalFormatting sqref="BE8">
    <cfRule type="cellIs" dxfId="5625" priority="26623" operator="equal">
      <formula>0</formula>
    </cfRule>
    <cfRule type="cellIs" dxfId="5624" priority="26624" operator="greaterThan">
      <formula>0</formula>
    </cfRule>
  </conditionalFormatting>
  <conditionalFormatting sqref="BE8">
    <cfRule type="cellIs" dxfId="5623" priority="26625" operator="equal">
      <formula>0</formula>
    </cfRule>
    <cfRule type="cellIs" dxfId="5622" priority="26626" operator="greaterThan">
      <formula>0</formula>
    </cfRule>
  </conditionalFormatting>
  <conditionalFormatting sqref="BE7">
    <cfRule type="cellIs" dxfId="5621" priority="26621" operator="equal">
      <formula>0</formula>
    </cfRule>
    <cfRule type="cellIs" dxfId="5620" priority="26622" operator="greaterThan">
      <formula>0</formula>
    </cfRule>
  </conditionalFormatting>
  <conditionalFormatting sqref="BE8">
    <cfRule type="cellIs" dxfId="5619" priority="26619" operator="equal">
      <formula>0</formula>
    </cfRule>
    <cfRule type="cellIs" dxfId="5618" priority="26620" operator="greaterThan">
      <formula>0</formula>
    </cfRule>
  </conditionalFormatting>
  <conditionalFormatting sqref="BE8">
    <cfRule type="cellIs" dxfId="5617" priority="26617" operator="equal">
      <formula>0</formula>
    </cfRule>
    <cfRule type="cellIs" dxfId="5616" priority="26618" operator="greaterThan">
      <formula>0</formula>
    </cfRule>
  </conditionalFormatting>
  <conditionalFormatting sqref="BE7">
    <cfRule type="cellIs" dxfId="5615" priority="26615" operator="equal">
      <formula>0</formula>
    </cfRule>
    <cfRule type="cellIs" dxfId="5614" priority="26616" operator="greaterThan">
      <formula>0</formula>
    </cfRule>
  </conditionalFormatting>
  <conditionalFormatting sqref="BE7">
    <cfRule type="cellIs" dxfId="5613" priority="26609" operator="equal">
      <formula>0</formula>
    </cfRule>
    <cfRule type="cellIs" dxfId="5612" priority="26610" operator="greaterThan">
      <formula>0</formula>
    </cfRule>
  </conditionalFormatting>
  <conditionalFormatting sqref="BE8">
    <cfRule type="cellIs" dxfId="5611" priority="26613" operator="equal">
      <formula>0</formula>
    </cfRule>
    <cfRule type="cellIs" dxfId="5610" priority="26614" operator="greaterThan">
      <formula>0</formula>
    </cfRule>
  </conditionalFormatting>
  <conditionalFormatting sqref="BE7">
    <cfRule type="cellIs" dxfId="5609" priority="26611" operator="equal">
      <formula>0</formula>
    </cfRule>
    <cfRule type="cellIs" dxfId="5608" priority="26612" operator="greaterThan">
      <formula>0</formula>
    </cfRule>
  </conditionalFormatting>
  <conditionalFormatting sqref="BE8">
    <cfRule type="cellIs" dxfId="5607" priority="26607" operator="equal">
      <formula>0</formula>
    </cfRule>
    <cfRule type="cellIs" dxfId="5606" priority="26608" operator="greaterThan">
      <formula>0</formula>
    </cfRule>
  </conditionalFormatting>
  <conditionalFormatting sqref="BE8">
    <cfRule type="cellIs" dxfId="5605" priority="26605" operator="equal">
      <formula>0</formula>
    </cfRule>
    <cfRule type="cellIs" dxfId="5604" priority="26606" operator="greaterThan">
      <formula>0</formula>
    </cfRule>
  </conditionalFormatting>
  <conditionalFormatting sqref="BE8">
    <cfRule type="cellIs" dxfId="5603" priority="26603" operator="equal">
      <formula>0</formula>
    </cfRule>
    <cfRule type="cellIs" dxfId="5602" priority="26604" operator="greaterThan">
      <formula>0</formula>
    </cfRule>
  </conditionalFormatting>
  <conditionalFormatting sqref="BE8">
    <cfRule type="cellIs" dxfId="5601" priority="26601" operator="equal">
      <formula>0</formula>
    </cfRule>
    <cfRule type="cellIs" dxfId="5600" priority="26602" operator="greaterThan">
      <formula>0</formula>
    </cfRule>
  </conditionalFormatting>
  <conditionalFormatting sqref="BE7">
    <cfRule type="cellIs" dxfId="5599" priority="26599" operator="equal">
      <formula>0</formula>
    </cfRule>
    <cfRule type="cellIs" dxfId="5598" priority="26600" operator="greaterThan">
      <formula>0</formula>
    </cfRule>
  </conditionalFormatting>
  <conditionalFormatting sqref="BE7">
    <cfRule type="cellIs" dxfId="5597" priority="26597" operator="equal">
      <formula>0</formula>
    </cfRule>
    <cfRule type="cellIs" dxfId="5596" priority="26598" operator="greaterThan">
      <formula>0</formula>
    </cfRule>
  </conditionalFormatting>
  <conditionalFormatting sqref="BE7">
    <cfRule type="cellIs" dxfId="5595" priority="26593" operator="equal">
      <formula>0</formula>
    </cfRule>
    <cfRule type="cellIs" dxfId="5594" priority="26594" operator="greaterThan">
      <formula>0</formula>
    </cfRule>
  </conditionalFormatting>
  <conditionalFormatting sqref="BE7">
    <cfRule type="cellIs" dxfId="5593" priority="26591" operator="equal">
      <formula>0</formula>
    </cfRule>
    <cfRule type="cellIs" dxfId="5592" priority="26592" operator="greaterThan">
      <formula>0</formula>
    </cfRule>
  </conditionalFormatting>
  <conditionalFormatting sqref="BE7">
    <cfRule type="cellIs" dxfId="5591" priority="26587" operator="equal">
      <formula>0</formula>
    </cfRule>
    <cfRule type="cellIs" dxfId="5590" priority="26588" operator="greaterThan">
      <formula>0</formula>
    </cfRule>
  </conditionalFormatting>
  <conditionalFormatting sqref="BE7">
    <cfRule type="cellIs" dxfId="5589" priority="26589" operator="equal">
      <formula>0</formula>
    </cfRule>
    <cfRule type="cellIs" dxfId="5588" priority="26590" operator="greaterThan">
      <formula>0</formula>
    </cfRule>
  </conditionalFormatting>
  <conditionalFormatting sqref="BE7">
    <cfRule type="cellIs" dxfId="5587" priority="26585" operator="equal">
      <formula>0</formula>
    </cfRule>
    <cfRule type="cellIs" dxfId="5586" priority="26586" operator="greaterThan">
      <formula>0</formula>
    </cfRule>
  </conditionalFormatting>
  <conditionalFormatting sqref="BE7">
    <cfRule type="cellIs" dxfId="5585" priority="26583" operator="equal">
      <formula>0</formula>
    </cfRule>
    <cfRule type="cellIs" dxfId="5584" priority="26584" operator="greaterThan">
      <formula>0</formula>
    </cfRule>
  </conditionalFormatting>
  <conditionalFormatting sqref="BE7">
    <cfRule type="cellIs" dxfId="5583" priority="26581" operator="equal">
      <formula>0</formula>
    </cfRule>
    <cfRule type="cellIs" dxfId="5582" priority="26582" operator="greaterThan">
      <formula>0</formula>
    </cfRule>
  </conditionalFormatting>
  <conditionalFormatting sqref="BE7">
    <cfRule type="cellIs" dxfId="5581" priority="26579" operator="equal">
      <formula>0</formula>
    </cfRule>
    <cfRule type="cellIs" dxfId="5580" priority="26580" operator="greaterThan">
      <formula>0</formula>
    </cfRule>
  </conditionalFormatting>
  <conditionalFormatting sqref="BE7">
    <cfRule type="cellIs" dxfId="5579" priority="26577" operator="equal">
      <formula>0</formula>
    </cfRule>
    <cfRule type="cellIs" dxfId="5578" priority="26578" operator="greaterThan">
      <formula>0</formula>
    </cfRule>
  </conditionalFormatting>
  <conditionalFormatting sqref="BE7">
    <cfRule type="cellIs" dxfId="5577" priority="26575" operator="equal">
      <formula>0</formula>
    </cfRule>
    <cfRule type="cellIs" dxfId="5576" priority="26576" operator="greaterThan">
      <formula>0</formula>
    </cfRule>
  </conditionalFormatting>
  <conditionalFormatting sqref="BE7">
    <cfRule type="cellIs" dxfId="5575" priority="26573" operator="equal">
      <formula>0</formula>
    </cfRule>
    <cfRule type="cellIs" dxfId="5574" priority="26574" operator="greaterThan">
      <formula>0</formula>
    </cfRule>
  </conditionalFormatting>
  <conditionalFormatting sqref="BE8">
    <cfRule type="cellIs" dxfId="5573" priority="26565" operator="equal">
      <formula>0</formula>
    </cfRule>
    <cfRule type="cellIs" dxfId="5572" priority="26566" operator="greaterThan">
      <formula>0</formula>
    </cfRule>
  </conditionalFormatting>
  <conditionalFormatting sqref="BE8">
    <cfRule type="cellIs" dxfId="5571" priority="26559" operator="equal">
      <formula>0</formula>
    </cfRule>
    <cfRule type="cellIs" dxfId="5570" priority="26560" operator="greaterThan">
      <formula>0</formula>
    </cfRule>
  </conditionalFormatting>
  <conditionalFormatting sqref="BE8">
    <cfRule type="cellIs" dxfId="5569" priority="26561" operator="equal">
      <formula>0</formula>
    </cfRule>
    <cfRule type="cellIs" dxfId="5568" priority="26562" operator="greaterThan">
      <formula>0</formula>
    </cfRule>
  </conditionalFormatting>
  <conditionalFormatting sqref="BE7">
    <cfRule type="cellIs" dxfId="5567" priority="26557" operator="equal">
      <formula>0</formula>
    </cfRule>
    <cfRule type="cellIs" dxfId="5566" priority="26558" operator="greaterThan">
      <formula>0</formula>
    </cfRule>
  </conditionalFormatting>
  <conditionalFormatting sqref="BE8">
    <cfRule type="cellIs" dxfId="5565" priority="26553" operator="equal">
      <formula>0</formula>
    </cfRule>
    <cfRule type="cellIs" dxfId="5564" priority="26554" operator="greaterThan">
      <formula>0</formula>
    </cfRule>
  </conditionalFormatting>
  <conditionalFormatting sqref="BE8">
    <cfRule type="cellIs" dxfId="5563" priority="26551" operator="equal">
      <formula>0</formula>
    </cfRule>
    <cfRule type="cellIs" dxfId="5562" priority="26552" operator="greaterThan">
      <formula>0</formula>
    </cfRule>
  </conditionalFormatting>
  <conditionalFormatting sqref="BE7">
    <cfRule type="cellIs" dxfId="5561" priority="26549" operator="equal">
      <formula>0</formula>
    </cfRule>
    <cfRule type="cellIs" dxfId="5560" priority="26550" operator="greaterThan">
      <formula>0</formula>
    </cfRule>
  </conditionalFormatting>
  <conditionalFormatting sqref="BE7">
    <cfRule type="cellIs" dxfId="5559" priority="26543" operator="equal">
      <formula>0</formula>
    </cfRule>
    <cfRule type="cellIs" dxfId="5558" priority="26544" operator="greaterThan">
      <formula>0</formula>
    </cfRule>
  </conditionalFormatting>
  <conditionalFormatting sqref="BE8">
    <cfRule type="cellIs" dxfId="5557" priority="26547" operator="equal">
      <formula>0</formula>
    </cfRule>
    <cfRule type="cellIs" dxfId="5556" priority="26548" operator="greaterThan">
      <formula>0</formula>
    </cfRule>
  </conditionalFormatting>
  <conditionalFormatting sqref="BE7">
    <cfRule type="cellIs" dxfId="5555" priority="26545" operator="equal">
      <formula>0</formula>
    </cfRule>
    <cfRule type="cellIs" dxfId="5554" priority="26546" operator="greaterThan">
      <formula>0</formula>
    </cfRule>
  </conditionalFormatting>
  <conditionalFormatting sqref="BE8">
    <cfRule type="cellIs" dxfId="5553" priority="26539" operator="equal">
      <formula>0</formula>
    </cfRule>
    <cfRule type="cellIs" dxfId="5552" priority="26540" operator="greaterThan">
      <formula>0</formula>
    </cfRule>
  </conditionalFormatting>
  <conditionalFormatting sqref="BE8">
    <cfRule type="cellIs" dxfId="5551" priority="26537" operator="equal">
      <formula>0</formula>
    </cfRule>
    <cfRule type="cellIs" dxfId="5550" priority="26538" operator="greaterThan">
      <formula>0</formula>
    </cfRule>
  </conditionalFormatting>
  <conditionalFormatting sqref="BE8">
    <cfRule type="cellIs" dxfId="5549" priority="26535" operator="equal">
      <formula>0</formula>
    </cfRule>
    <cfRule type="cellIs" dxfId="5548" priority="26536" operator="greaterThan">
      <formula>0</formula>
    </cfRule>
  </conditionalFormatting>
  <conditionalFormatting sqref="BE8">
    <cfRule type="cellIs" dxfId="5547" priority="26533" operator="equal">
      <formula>0</formula>
    </cfRule>
    <cfRule type="cellIs" dxfId="5546" priority="26534" operator="greaterThan">
      <formula>0</formula>
    </cfRule>
  </conditionalFormatting>
  <conditionalFormatting sqref="BE7">
    <cfRule type="cellIs" dxfId="5545" priority="26531" operator="equal">
      <formula>0</formula>
    </cfRule>
    <cfRule type="cellIs" dxfId="5544" priority="26532" operator="greaterThan">
      <formula>0</formula>
    </cfRule>
  </conditionalFormatting>
  <conditionalFormatting sqref="BE7">
    <cfRule type="cellIs" dxfId="5543" priority="26527" operator="equal">
      <formula>0</formula>
    </cfRule>
    <cfRule type="cellIs" dxfId="5542" priority="26528" operator="greaterThan">
      <formula>0</formula>
    </cfRule>
  </conditionalFormatting>
  <conditionalFormatting sqref="BE7">
    <cfRule type="cellIs" dxfId="5541" priority="26529" operator="equal">
      <formula>0</formula>
    </cfRule>
    <cfRule type="cellIs" dxfId="5540" priority="26530" operator="greaterThan">
      <formula>0</formula>
    </cfRule>
  </conditionalFormatting>
  <conditionalFormatting sqref="BE7">
    <cfRule type="cellIs" dxfId="5539" priority="26523" operator="equal">
      <formula>0</formula>
    </cfRule>
    <cfRule type="cellIs" dxfId="5538" priority="26524" operator="greaterThan">
      <formula>0</formula>
    </cfRule>
  </conditionalFormatting>
  <conditionalFormatting sqref="BE7">
    <cfRule type="cellIs" dxfId="5537" priority="26521" operator="equal">
      <formula>0</formula>
    </cfRule>
    <cfRule type="cellIs" dxfId="5536" priority="26522" operator="greaterThan">
      <formula>0</formula>
    </cfRule>
  </conditionalFormatting>
  <conditionalFormatting sqref="BE7">
    <cfRule type="cellIs" dxfId="5535" priority="26517" operator="equal">
      <formula>0</formula>
    </cfRule>
    <cfRule type="cellIs" dxfId="5534" priority="26518" operator="greaterThan">
      <formula>0</formula>
    </cfRule>
  </conditionalFormatting>
  <conditionalFormatting sqref="BE7">
    <cfRule type="cellIs" dxfId="5533" priority="26511" operator="equal">
      <formula>0</formula>
    </cfRule>
    <cfRule type="cellIs" dxfId="5532" priority="26512" operator="greaterThan">
      <formula>0</formula>
    </cfRule>
  </conditionalFormatting>
  <conditionalFormatting sqref="BE7">
    <cfRule type="cellIs" dxfId="5531" priority="26509" operator="equal">
      <formula>0</formula>
    </cfRule>
    <cfRule type="cellIs" dxfId="5530" priority="26510" operator="greaterThan">
      <formula>0</formula>
    </cfRule>
  </conditionalFormatting>
  <conditionalFormatting sqref="BE7">
    <cfRule type="cellIs" dxfId="5529" priority="26507" operator="equal">
      <formula>0</formula>
    </cfRule>
    <cfRule type="cellIs" dxfId="5528" priority="26508" operator="greaterThan">
      <formula>0</formula>
    </cfRule>
  </conditionalFormatting>
  <conditionalFormatting sqref="BE7">
    <cfRule type="cellIs" dxfId="5527" priority="26505" operator="equal">
      <formula>0</formula>
    </cfRule>
    <cfRule type="cellIs" dxfId="5526" priority="26506" operator="greaterThan">
      <formula>0</formula>
    </cfRule>
  </conditionalFormatting>
  <conditionalFormatting sqref="BE7">
    <cfRule type="cellIs" dxfId="5525" priority="26475" operator="equal">
      <formula>0</formula>
    </cfRule>
    <cfRule type="cellIs" dxfId="5524" priority="26476" operator="greaterThan">
      <formula>0</formula>
    </cfRule>
  </conditionalFormatting>
  <conditionalFormatting sqref="BE8">
    <cfRule type="cellIs" dxfId="5523" priority="26461" operator="equal">
      <formula>0</formula>
    </cfRule>
    <cfRule type="cellIs" dxfId="5522" priority="26462" operator="greaterThan">
      <formula>0</formula>
    </cfRule>
  </conditionalFormatting>
  <conditionalFormatting sqref="BE8">
    <cfRule type="cellIs" dxfId="5521" priority="26453" operator="equal">
      <formula>0</formula>
    </cfRule>
    <cfRule type="cellIs" dxfId="5520" priority="26454" operator="greaterThan">
      <formula>0</formula>
    </cfRule>
  </conditionalFormatting>
  <conditionalFormatting sqref="BE8">
    <cfRule type="cellIs" dxfId="5519" priority="26447" operator="equal">
      <formula>0</formula>
    </cfRule>
    <cfRule type="cellIs" dxfId="5518" priority="26448" operator="greaterThan">
      <formula>0</formula>
    </cfRule>
  </conditionalFormatting>
  <conditionalFormatting sqref="BE8">
    <cfRule type="cellIs" dxfId="5517" priority="26449" operator="equal">
      <formula>0</formula>
    </cfRule>
    <cfRule type="cellIs" dxfId="5516" priority="26450" operator="greaterThan">
      <formula>0</formula>
    </cfRule>
  </conditionalFormatting>
  <conditionalFormatting sqref="BE7">
    <cfRule type="cellIs" dxfId="5515" priority="26445" operator="equal">
      <formula>0</formula>
    </cfRule>
    <cfRule type="cellIs" dxfId="5514" priority="26446" operator="greaterThan">
      <formula>0</formula>
    </cfRule>
  </conditionalFormatting>
  <conditionalFormatting sqref="BE7">
    <cfRule type="cellIs" dxfId="5513" priority="26403" operator="equal">
      <formula>0</formula>
    </cfRule>
    <cfRule type="cellIs" dxfId="5512" priority="26404" operator="greaterThan">
      <formula>0</formula>
    </cfRule>
  </conditionalFormatting>
  <conditionalFormatting sqref="BE8">
    <cfRule type="cellIs" dxfId="5511" priority="26435" operator="equal">
      <formula>0</formula>
    </cfRule>
    <cfRule type="cellIs" dxfId="5510" priority="26436" operator="greaterThan">
      <formula>0</formula>
    </cfRule>
  </conditionalFormatting>
  <conditionalFormatting sqref="BE8">
    <cfRule type="cellIs" dxfId="5509" priority="26431" operator="equal">
      <formula>0</formula>
    </cfRule>
    <cfRule type="cellIs" dxfId="5508" priority="26432" operator="greaterThan">
      <formula>0</formula>
    </cfRule>
  </conditionalFormatting>
  <conditionalFormatting sqref="BE8">
    <cfRule type="cellIs" dxfId="5507" priority="26433" operator="equal">
      <formula>0</formula>
    </cfRule>
    <cfRule type="cellIs" dxfId="5506" priority="26434" operator="greaterThan">
      <formula>0</formula>
    </cfRule>
  </conditionalFormatting>
  <conditionalFormatting sqref="BE7">
    <cfRule type="cellIs" dxfId="5505" priority="26429" operator="equal">
      <formula>0</formula>
    </cfRule>
    <cfRule type="cellIs" dxfId="5504" priority="26430" operator="greaterThan">
      <formula>0</formula>
    </cfRule>
  </conditionalFormatting>
  <conditionalFormatting sqref="BE8">
    <cfRule type="cellIs" dxfId="5503" priority="26427" operator="equal">
      <formula>0</formula>
    </cfRule>
    <cfRule type="cellIs" dxfId="5502" priority="26428" operator="greaterThan">
      <formula>0</formula>
    </cfRule>
  </conditionalFormatting>
  <conditionalFormatting sqref="BE8">
    <cfRule type="cellIs" dxfId="5501" priority="26425" operator="equal">
      <formula>0</formula>
    </cfRule>
    <cfRule type="cellIs" dxfId="5500" priority="26426" operator="greaterThan">
      <formula>0</formula>
    </cfRule>
  </conditionalFormatting>
  <conditionalFormatting sqref="BE7">
    <cfRule type="cellIs" dxfId="5499" priority="26423" operator="equal">
      <formula>0</formula>
    </cfRule>
    <cfRule type="cellIs" dxfId="5498" priority="26424" operator="greaterThan">
      <formula>0</formula>
    </cfRule>
  </conditionalFormatting>
  <conditionalFormatting sqref="BE7">
    <cfRule type="cellIs" dxfId="5497" priority="26417" operator="equal">
      <formula>0</formula>
    </cfRule>
    <cfRule type="cellIs" dxfId="5496" priority="26418" operator="greaterThan">
      <formula>0</formula>
    </cfRule>
  </conditionalFormatting>
  <conditionalFormatting sqref="BE8">
    <cfRule type="cellIs" dxfId="5495" priority="26421" operator="equal">
      <formula>0</formula>
    </cfRule>
    <cfRule type="cellIs" dxfId="5494" priority="26422" operator="greaterThan">
      <formula>0</formula>
    </cfRule>
  </conditionalFormatting>
  <conditionalFormatting sqref="BE7">
    <cfRule type="cellIs" dxfId="5493" priority="26419" operator="equal">
      <formula>0</formula>
    </cfRule>
    <cfRule type="cellIs" dxfId="5492" priority="26420" operator="greaterThan">
      <formula>0</formula>
    </cfRule>
  </conditionalFormatting>
  <conditionalFormatting sqref="BE8">
    <cfRule type="cellIs" dxfId="5491" priority="26415" operator="equal">
      <formula>0</formula>
    </cfRule>
    <cfRule type="cellIs" dxfId="5490" priority="26416" operator="greaterThan">
      <formula>0</formula>
    </cfRule>
  </conditionalFormatting>
  <conditionalFormatting sqref="BE8">
    <cfRule type="cellIs" dxfId="5489" priority="26413" operator="equal">
      <formula>0</formula>
    </cfRule>
    <cfRule type="cellIs" dxfId="5488" priority="26414" operator="greaterThan">
      <formula>0</formula>
    </cfRule>
  </conditionalFormatting>
  <conditionalFormatting sqref="BE8">
    <cfRule type="cellIs" dxfId="5487" priority="26411" operator="equal">
      <formula>0</formula>
    </cfRule>
    <cfRule type="cellIs" dxfId="5486" priority="26412" operator="greaterThan">
      <formula>0</formula>
    </cfRule>
  </conditionalFormatting>
  <conditionalFormatting sqref="BE8">
    <cfRule type="cellIs" dxfId="5485" priority="26409" operator="equal">
      <formula>0</formula>
    </cfRule>
    <cfRule type="cellIs" dxfId="5484" priority="26410" operator="greaterThan">
      <formula>0</formula>
    </cfRule>
  </conditionalFormatting>
  <conditionalFormatting sqref="BE7">
    <cfRule type="cellIs" dxfId="5483" priority="26407" operator="equal">
      <formula>0</formula>
    </cfRule>
    <cfRule type="cellIs" dxfId="5482" priority="26408" operator="greaterThan">
      <formula>0</formula>
    </cfRule>
  </conditionalFormatting>
  <conditionalFormatting sqref="BE7">
    <cfRule type="cellIs" dxfId="5481" priority="26405" operator="equal">
      <formula>0</formula>
    </cfRule>
    <cfRule type="cellIs" dxfId="5480" priority="26406" operator="greaterThan">
      <formula>0</formula>
    </cfRule>
  </conditionalFormatting>
  <conditionalFormatting sqref="BE7">
    <cfRule type="cellIs" dxfId="5479" priority="26401" operator="equal">
      <formula>0</formula>
    </cfRule>
    <cfRule type="cellIs" dxfId="5478" priority="26402" operator="greaterThan">
      <formula>0</formula>
    </cfRule>
  </conditionalFormatting>
  <conditionalFormatting sqref="BE7">
    <cfRule type="cellIs" dxfId="5477" priority="26399" operator="equal">
      <formula>0</formula>
    </cfRule>
    <cfRule type="cellIs" dxfId="5476" priority="26400" operator="greaterThan">
      <formula>0</formula>
    </cfRule>
  </conditionalFormatting>
  <conditionalFormatting sqref="BE7">
    <cfRule type="cellIs" dxfId="5475" priority="26395" operator="equal">
      <formula>0</formula>
    </cfRule>
    <cfRule type="cellIs" dxfId="5474" priority="26396" operator="greaterThan">
      <formula>0</formula>
    </cfRule>
  </conditionalFormatting>
  <conditionalFormatting sqref="BE7">
    <cfRule type="cellIs" dxfId="5473" priority="26397" operator="equal">
      <formula>0</formula>
    </cfRule>
    <cfRule type="cellIs" dxfId="5472" priority="26398" operator="greaterThan">
      <formula>0</formula>
    </cfRule>
  </conditionalFormatting>
  <conditionalFormatting sqref="BE7">
    <cfRule type="cellIs" dxfId="5471" priority="26393" operator="equal">
      <formula>0</formula>
    </cfRule>
    <cfRule type="cellIs" dxfId="5470" priority="26394" operator="greaterThan">
      <formula>0</formula>
    </cfRule>
  </conditionalFormatting>
  <conditionalFormatting sqref="BE7">
    <cfRule type="cellIs" dxfId="5469" priority="26391" operator="equal">
      <formula>0</formula>
    </cfRule>
    <cfRule type="cellIs" dxfId="5468" priority="26392" operator="greaterThan">
      <formula>0</formula>
    </cfRule>
  </conditionalFormatting>
  <conditionalFormatting sqref="BE7">
    <cfRule type="cellIs" dxfId="5467" priority="26389" operator="equal">
      <formula>0</formula>
    </cfRule>
    <cfRule type="cellIs" dxfId="5466" priority="26390" operator="greaterThan">
      <formula>0</formula>
    </cfRule>
  </conditionalFormatting>
  <conditionalFormatting sqref="BE7">
    <cfRule type="cellIs" dxfId="5465" priority="26387" operator="equal">
      <formula>0</formula>
    </cfRule>
    <cfRule type="cellIs" dxfId="5464" priority="26388" operator="greaterThan">
      <formula>0</formula>
    </cfRule>
  </conditionalFormatting>
  <conditionalFormatting sqref="BE7">
    <cfRule type="cellIs" dxfId="5463" priority="26385" operator="equal">
      <formula>0</formula>
    </cfRule>
    <cfRule type="cellIs" dxfId="5462" priority="26386" operator="greaterThan">
      <formula>0</formula>
    </cfRule>
  </conditionalFormatting>
  <conditionalFormatting sqref="BE7">
    <cfRule type="cellIs" dxfId="5461" priority="26383" operator="equal">
      <formula>0</formula>
    </cfRule>
    <cfRule type="cellIs" dxfId="5460" priority="26384" operator="greaterThan">
      <formula>0</formula>
    </cfRule>
  </conditionalFormatting>
  <conditionalFormatting sqref="BE7">
    <cfRule type="cellIs" dxfId="5459" priority="26381" operator="equal">
      <formula>0</formula>
    </cfRule>
    <cfRule type="cellIs" dxfId="5458" priority="26382" operator="greaterThan">
      <formula>0</formula>
    </cfRule>
  </conditionalFormatting>
  <conditionalFormatting sqref="BE8">
    <cfRule type="cellIs" dxfId="5457" priority="26373" operator="equal">
      <formula>0</formula>
    </cfRule>
    <cfRule type="cellIs" dxfId="5456" priority="26374" operator="greaterThan">
      <formula>0</formula>
    </cfRule>
  </conditionalFormatting>
  <conditionalFormatting sqref="BE8">
    <cfRule type="cellIs" dxfId="5455" priority="26367" operator="equal">
      <formula>0</formula>
    </cfRule>
    <cfRule type="cellIs" dxfId="5454" priority="26368" operator="greaterThan">
      <formula>0</formula>
    </cfRule>
  </conditionalFormatting>
  <conditionalFormatting sqref="BE8">
    <cfRule type="cellIs" dxfId="5453" priority="26369" operator="equal">
      <formula>0</formula>
    </cfRule>
    <cfRule type="cellIs" dxfId="5452" priority="26370" operator="greaterThan">
      <formula>0</formula>
    </cfRule>
  </conditionalFormatting>
  <conditionalFormatting sqref="BE7">
    <cfRule type="cellIs" dxfId="5451" priority="26365" operator="equal">
      <formula>0</formula>
    </cfRule>
    <cfRule type="cellIs" dxfId="5450" priority="26366" operator="greaterThan">
      <formula>0</formula>
    </cfRule>
  </conditionalFormatting>
  <conditionalFormatting sqref="BE8">
    <cfRule type="cellIs" dxfId="5449" priority="26361" operator="equal">
      <formula>0</formula>
    </cfRule>
    <cfRule type="cellIs" dxfId="5448" priority="26362" operator="greaterThan">
      <formula>0</formula>
    </cfRule>
  </conditionalFormatting>
  <conditionalFormatting sqref="BE8">
    <cfRule type="cellIs" dxfId="5447" priority="26359" operator="equal">
      <formula>0</formula>
    </cfRule>
    <cfRule type="cellIs" dxfId="5446" priority="26360" operator="greaterThan">
      <formula>0</formula>
    </cfRule>
  </conditionalFormatting>
  <conditionalFormatting sqref="BE7">
    <cfRule type="cellIs" dxfId="5445" priority="26357" operator="equal">
      <formula>0</formula>
    </cfRule>
    <cfRule type="cellIs" dxfId="5444" priority="26358" operator="greaterThan">
      <formula>0</formula>
    </cfRule>
  </conditionalFormatting>
  <conditionalFormatting sqref="BE7">
    <cfRule type="cellIs" dxfId="5443" priority="26351" operator="equal">
      <formula>0</formula>
    </cfRule>
    <cfRule type="cellIs" dxfId="5442" priority="26352" operator="greaterThan">
      <formula>0</formula>
    </cfRule>
  </conditionalFormatting>
  <conditionalFormatting sqref="BE8">
    <cfRule type="cellIs" dxfId="5441" priority="26355" operator="equal">
      <formula>0</formula>
    </cfRule>
    <cfRule type="cellIs" dxfId="5440" priority="26356" operator="greaterThan">
      <formula>0</formula>
    </cfRule>
  </conditionalFormatting>
  <conditionalFormatting sqref="BE7">
    <cfRule type="cellIs" dxfId="5439" priority="26353" operator="equal">
      <formula>0</formula>
    </cfRule>
    <cfRule type="cellIs" dxfId="5438" priority="26354" operator="greaterThan">
      <formula>0</formula>
    </cfRule>
  </conditionalFormatting>
  <conditionalFormatting sqref="BE8">
    <cfRule type="cellIs" dxfId="5437" priority="26347" operator="equal">
      <formula>0</formula>
    </cfRule>
    <cfRule type="cellIs" dxfId="5436" priority="26348" operator="greaterThan">
      <formula>0</formula>
    </cfRule>
  </conditionalFormatting>
  <conditionalFormatting sqref="BE8">
    <cfRule type="cellIs" dxfId="5435" priority="26345" operator="equal">
      <formula>0</formula>
    </cfRule>
    <cfRule type="cellIs" dxfId="5434" priority="26346" operator="greaterThan">
      <formula>0</formula>
    </cfRule>
  </conditionalFormatting>
  <conditionalFormatting sqref="BE8">
    <cfRule type="cellIs" dxfId="5433" priority="26343" operator="equal">
      <formula>0</formula>
    </cfRule>
    <cfRule type="cellIs" dxfId="5432" priority="26344" operator="greaterThan">
      <formula>0</formula>
    </cfRule>
  </conditionalFormatting>
  <conditionalFormatting sqref="BE8">
    <cfRule type="cellIs" dxfId="5431" priority="26341" operator="equal">
      <formula>0</formula>
    </cfRule>
    <cfRule type="cellIs" dxfId="5430" priority="26342" operator="greaterThan">
      <formula>0</formula>
    </cfRule>
  </conditionalFormatting>
  <conditionalFormatting sqref="BE7">
    <cfRule type="cellIs" dxfId="5429" priority="26339" operator="equal">
      <formula>0</formula>
    </cfRule>
    <cfRule type="cellIs" dxfId="5428" priority="26340" operator="greaterThan">
      <formula>0</formula>
    </cfRule>
  </conditionalFormatting>
  <conditionalFormatting sqref="BE7">
    <cfRule type="cellIs" dxfId="5427" priority="26335" operator="equal">
      <formula>0</formula>
    </cfRule>
    <cfRule type="cellIs" dxfId="5426" priority="26336" operator="greaterThan">
      <formula>0</formula>
    </cfRule>
  </conditionalFormatting>
  <conditionalFormatting sqref="BE7">
    <cfRule type="cellIs" dxfId="5425" priority="26337" operator="equal">
      <formula>0</formula>
    </cfRule>
    <cfRule type="cellIs" dxfId="5424" priority="26338" operator="greaterThan">
      <formula>0</formula>
    </cfRule>
  </conditionalFormatting>
  <conditionalFormatting sqref="BE7">
    <cfRule type="cellIs" dxfId="5423" priority="26331" operator="equal">
      <formula>0</formula>
    </cfRule>
    <cfRule type="cellIs" dxfId="5422" priority="26332" operator="greaterThan">
      <formula>0</formula>
    </cfRule>
  </conditionalFormatting>
  <conditionalFormatting sqref="BE7">
    <cfRule type="cellIs" dxfId="5421" priority="26329" operator="equal">
      <formula>0</formula>
    </cfRule>
    <cfRule type="cellIs" dxfId="5420" priority="26330" operator="greaterThan">
      <formula>0</formula>
    </cfRule>
  </conditionalFormatting>
  <conditionalFormatting sqref="BE7">
    <cfRule type="cellIs" dxfId="5419" priority="26325" operator="equal">
      <formula>0</formula>
    </cfRule>
    <cfRule type="cellIs" dxfId="5418" priority="26326" operator="greaterThan">
      <formula>0</formula>
    </cfRule>
  </conditionalFormatting>
  <conditionalFormatting sqref="BE7">
    <cfRule type="cellIs" dxfId="5417" priority="26319" operator="equal">
      <formula>0</formula>
    </cfRule>
    <cfRule type="cellIs" dxfId="5416" priority="26320" operator="greaterThan">
      <formula>0</formula>
    </cfRule>
  </conditionalFormatting>
  <conditionalFormatting sqref="BE7">
    <cfRule type="cellIs" dxfId="5415" priority="26317" operator="equal">
      <formula>0</formula>
    </cfRule>
    <cfRule type="cellIs" dxfId="5414" priority="26318" operator="greaterThan">
      <formula>0</formula>
    </cfRule>
  </conditionalFormatting>
  <conditionalFormatting sqref="BE7">
    <cfRule type="cellIs" dxfId="5413" priority="26315" operator="equal">
      <formula>0</formula>
    </cfRule>
    <cfRule type="cellIs" dxfId="5412" priority="26316" operator="greaterThan">
      <formula>0</formula>
    </cfRule>
  </conditionalFormatting>
  <conditionalFormatting sqref="BE7">
    <cfRule type="cellIs" dxfId="5411" priority="26313" operator="equal">
      <formula>0</formula>
    </cfRule>
    <cfRule type="cellIs" dxfId="5410" priority="26314" operator="greaterThan">
      <formula>0</formula>
    </cfRule>
  </conditionalFormatting>
  <conditionalFormatting sqref="BE8">
    <cfRule type="cellIs" dxfId="5409" priority="26277" operator="equal">
      <formula>0</formula>
    </cfRule>
    <cfRule type="cellIs" dxfId="5408" priority="26278" operator="greaterThan">
      <formula>0</formula>
    </cfRule>
  </conditionalFormatting>
  <conditionalFormatting sqref="BE8">
    <cfRule type="cellIs" dxfId="5407" priority="26271" operator="equal">
      <formula>0</formula>
    </cfRule>
    <cfRule type="cellIs" dxfId="5406" priority="26272" operator="greaterThan">
      <formula>0</formula>
    </cfRule>
  </conditionalFormatting>
  <conditionalFormatting sqref="BE8">
    <cfRule type="cellIs" dxfId="5405" priority="26273" operator="equal">
      <formula>0</formula>
    </cfRule>
    <cfRule type="cellIs" dxfId="5404" priority="26274" operator="greaterThan">
      <formula>0</formula>
    </cfRule>
  </conditionalFormatting>
  <conditionalFormatting sqref="BE7">
    <cfRule type="cellIs" dxfId="5403" priority="26269" operator="equal">
      <formula>0</formula>
    </cfRule>
    <cfRule type="cellIs" dxfId="5402" priority="26270" operator="greaterThan">
      <formula>0</formula>
    </cfRule>
  </conditionalFormatting>
  <conditionalFormatting sqref="BE8">
    <cfRule type="cellIs" dxfId="5401" priority="26265" operator="equal">
      <formula>0</formula>
    </cfRule>
    <cfRule type="cellIs" dxfId="5400" priority="26266" operator="greaterThan">
      <formula>0</formula>
    </cfRule>
  </conditionalFormatting>
  <conditionalFormatting sqref="BE8">
    <cfRule type="cellIs" dxfId="5399" priority="26263" operator="equal">
      <formula>0</formula>
    </cfRule>
    <cfRule type="cellIs" dxfId="5398" priority="26264" operator="greaterThan">
      <formula>0</formula>
    </cfRule>
  </conditionalFormatting>
  <conditionalFormatting sqref="BE7">
    <cfRule type="cellIs" dxfId="5397" priority="26261" operator="equal">
      <formula>0</formula>
    </cfRule>
    <cfRule type="cellIs" dxfId="5396" priority="26262" operator="greaterThan">
      <formula>0</formula>
    </cfRule>
  </conditionalFormatting>
  <conditionalFormatting sqref="BE7">
    <cfRule type="cellIs" dxfId="5395" priority="26255" operator="equal">
      <formula>0</formula>
    </cfRule>
    <cfRule type="cellIs" dxfId="5394" priority="26256" operator="greaterThan">
      <formula>0</formula>
    </cfRule>
  </conditionalFormatting>
  <conditionalFormatting sqref="BE8">
    <cfRule type="cellIs" dxfId="5393" priority="26259" operator="equal">
      <formula>0</formula>
    </cfRule>
    <cfRule type="cellIs" dxfId="5392" priority="26260" operator="greaterThan">
      <formula>0</formula>
    </cfRule>
  </conditionalFormatting>
  <conditionalFormatting sqref="BE7">
    <cfRule type="cellIs" dxfId="5391" priority="26257" operator="equal">
      <formula>0</formula>
    </cfRule>
    <cfRule type="cellIs" dxfId="5390" priority="26258" operator="greaterThan">
      <formula>0</formula>
    </cfRule>
  </conditionalFormatting>
  <conditionalFormatting sqref="BE8">
    <cfRule type="cellIs" dxfId="5389" priority="26251" operator="equal">
      <formula>0</formula>
    </cfRule>
    <cfRule type="cellIs" dxfId="5388" priority="26252" operator="greaterThan">
      <formula>0</formula>
    </cfRule>
  </conditionalFormatting>
  <conditionalFormatting sqref="BE8">
    <cfRule type="cellIs" dxfId="5387" priority="26249" operator="equal">
      <formula>0</formula>
    </cfRule>
    <cfRule type="cellIs" dxfId="5386" priority="26250" operator="greaterThan">
      <formula>0</formula>
    </cfRule>
  </conditionalFormatting>
  <conditionalFormatting sqref="BE8">
    <cfRule type="cellIs" dxfId="5385" priority="26247" operator="equal">
      <formula>0</formula>
    </cfRule>
    <cfRule type="cellIs" dxfId="5384" priority="26248" operator="greaterThan">
      <formula>0</formula>
    </cfRule>
  </conditionalFormatting>
  <conditionalFormatting sqref="BE8">
    <cfRule type="cellIs" dxfId="5383" priority="26245" operator="equal">
      <formula>0</formula>
    </cfRule>
    <cfRule type="cellIs" dxfId="5382" priority="26246" operator="greaterThan">
      <formula>0</formula>
    </cfRule>
  </conditionalFormatting>
  <conditionalFormatting sqref="BE7">
    <cfRule type="cellIs" dxfId="5381" priority="26243" operator="equal">
      <formula>0</formula>
    </cfRule>
    <cfRule type="cellIs" dxfId="5380" priority="26244" operator="greaterThan">
      <formula>0</formula>
    </cfRule>
  </conditionalFormatting>
  <conditionalFormatting sqref="BE7">
    <cfRule type="cellIs" dxfId="5379" priority="26239" operator="equal">
      <formula>0</formula>
    </cfRule>
    <cfRule type="cellIs" dxfId="5378" priority="26240" operator="greaterThan">
      <formula>0</formula>
    </cfRule>
  </conditionalFormatting>
  <conditionalFormatting sqref="BE7">
    <cfRule type="cellIs" dxfId="5377" priority="26241" operator="equal">
      <formula>0</formula>
    </cfRule>
    <cfRule type="cellIs" dxfId="5376" priority="26242" operator="greaterThan">
      <formula>0</formula>
    </cfRule>
  </conditionalFormatting>
  <conditionalFormatting sqref="BE7">
    <cfRule type="cellIs" dxfId="5375" priority="26235" operator="equal">
      <formula>0</formula>
    </cfRule>
    <cfRule type="cellIs" dxfId="5374" priority="26236" operator="greaterThan">
      <formula>0</formula>
    </cfRule>
  </conditionalFormatting>
  <conditionalFormatting sqref="BE7">
    <cfRule type="cellIs" dxfId="5373" priority="26233" operator="equal">
      <formula>0</formula>
    </cfRule>
    <cfRule type="cellIs" dxfId="5372" priority="26234" operator="greaterThan">
      <formula>0</formula>
    </cfRule>
  </conditionalFormatting>
  <conditionalFormatting sqref="BE7">
    <cfRule type="cellIs" dxfId="5371" priority="26229" operator="equal">
      <formula>0</formula>
    </cfRule>
    <cfRule type="cellIs" dxfId="5370" priority="26230" operator="greaterThan">
      <formula>0</formula>
    </cfRule>
  </conditionalFormatting>
  <conditionalFormatting sqref="BE7">
    <cfRule type="cellIs" dxfId="5369" priority="26223" operator="equal">
      <formula>0</formula>
    </cfRule>
    <cfRule type="cellIs" dxfId="5368" priority="26224" operator="greaterThan">
      <formula>0</formula>
    </cfRule>
  </conditionalFormatting>
  <conditionalFormatting sqref="BE7">
    <cfRule type="cellIs" dxfId="5367" priority="26221" operator="equal">
      <formula>0</formula>
    </cfRule>
    <cfRule type="cellIs" dxfId="5366" priority="26222" operator="greaterThan">
      <formula>0</formula>
    </cfRule>
  </conditionalFormatting>
  <conditionalFormatting sqref="BE7">
    <cfRule type="cellIs" dxfId="5365" priority="26219" operator="equal">
      <formula>0</formula>
    </cfRule>
    <cfRule type="cellIs" dxfId="5364" priority="26220" operator="greaterThan">
      <formula>0</formula>
    </cfRule>
  </conditionalFormatting>
  <conditionalFormatting sqref="BE7">
    <cfRule type="cellIs" dxfId="5363" priority="26217" operator="equal">
      <formula>0</formula>
    </cfRule>
    <cfRule type="cellIs" dxfId="5362" priority="26218" operator="greaterThan">
      <formula>0</formula>
    </cfRule>
  </conditionalFormatting>
  <conditionalFormatting sqref="BE8">
    <cfRule type="cellIs" dxfId="5361" priority="26187" operator="equal">
      <formula>0</formula>
    </cfRule>
    <cfRule type="cellIs" dxfId="5360" priority="26188" operator="greaterThan">
      <formula>0</formula>
    </cfRule>
  </conditionalFormatting>
  <conditionalFormatting sqref="BE8">
    <cfRule type="cellIs" dxfId="5359" priority="26185" operator="equal">
      <formula>0</formula>
    </cfRule>
    <cfRule type="cellIs" dxfId="5358" priority="26186" operator="greaterThan">
      <formula>0</formula>
    </cfRule>
  </conditionalFormatting>
  <conditionalFormatting sqref="BE7">
    <cfRule type="cellIs" dxfId="5357" priority="26183" operator="equal">
      <formula>0</formula>
    </cfRule>
    <cfRule type="cellIs" dxfId="5356" priority="26184" operator="greaterThan">
      <formula>0</formula>
    </cfRule>
  </conditionalFormatting>
  <conditionalFormatting sqref="BE7">
    <cfRule type="cellIs" dxfId="5355" priority="26177" operator="equal">
      <formula>0</formula>
    </cfRule>
    <cfRule type="cellIs" dxfId="5354" priority="26178" operator="greaterThan">
      <formula>0</formula>
    </cfRule>
  </conditionalFormatting>
  <conditionalFormatting sqref="BE8">
    <cfRule type="cellIs" dxfId="5353" priority="26181" operator="equal">
      <formula>0</formula>
    </cfRule>
    <cfRule type="cellIs" dxfId="5352" priority="26182" operator="greaterThan">
      <formula>0</formula>
    </cfRule>
  </conditionalFormatting>
  <conditionalFormatting sqref="BE7">
    <cfRule type="cellIs" dxfId="5351" priority="26179" operator="equal">
      <formula>0</formula>
    </cfRule>
    <cfRule type="cellIs" dxfId="5350" priority="26180" operator="greaterThan">
      <formula>0</formula>
    </cfRule>
  </conditionalFormatting>
  <conditionalFormatting sqref="BE8">
    <cfRule type="cellIs" dxfId="5349" priority="26173" operator="equal">
      <formula>0</formula>
    </cfRule>
    <cfRule type="cellIs" dxfId="5348" priority="26174" operator="greaterThan">
      <formula>0</formula>
    </cfRule>
  </conditionalFormatting>
  <conditionalFormatting sqref="BE7">
    <cfRule type="cellIs" dxfId="5347" priority="26171" operator="equal">
      <formula>0</formula>
    </cfRule>
    <cfRule type="cellIs" dxfId="5346" priority="26172" operator="greaterThan">
      <formula>0</formula>
    </cfRule>
  </conditionalFormatting>
  <conditionalFormatting sqref="BE7">
    <cfRule type="cellIs" dxfId="5345" priority="26169" operator="equal">
      <formula>0</formula>
    </cfRule>
    <cfRule type="cellIs" dxfId="5344" priority="26170" operator="greaterThan">
      <formula>0</formula>
    </cfRule>
  </conditionalFormatting>
  <conditionalFormatting sqref="BE7">
    <cfRule type="cellIs" dxfId="5343" priority="26165" operator="equal">
      <formula>0</formula>
    </cfRule>
    <cfRule type="cellIs" dxfId="5342" priority="26166" operator="greaterThan">
      <formula>0</formula>
    </cfRule>
  </conditionalFormatting>
  <conditionalFormatting sqref="BE7">
    <cfRule type="cellIs" dxfId="5341" priority="26159" operator="equal">
      <formula>0</formula>
    </cfRule>
    <cfRule type="cellIs" dxfId="5340" priority="26160" operator="greaterThan">
      <formula>0</formula>
    </cfRule>
  </conditionalFormatting>
  <conditionalFormatting sqref="BE7">
    <cfRule type="cellIs" dxfId="5339" priority="26157" operator="equal">
      <formula>0</formula>
    </cfRule>
    <cfRule type="cellIs" dxfId="5338" priority="26158" operator="greaterThan">
      <formula>0</formula>
    </cfRule>
  </conditionalFormatting>
  <conditionalFormatting sqref="BE7">
    <cfRule type="cellIs" dxfId="5337" priority="26155" operator="equal">
      <formula>0</formula>
    </cfRule>
    <cfRule type="cellIs" dxfId="5336" priority="26156" operator="greaterThan">
      <formula>0</formula>
    </cfRule>
  </conditionalFormatting>
  <conditionalFormatting sqref="BE7">
    <cfRule type="cellIs" dxfId="5335" priority="26153" operator="equal">
      <formula>0</formula>
    </cfRule>
    <cfRule type="cellIs" dxfId="5334" priority="26154" operator="greaterThan">
      <formula>0</formula>
    </cfRule>
  </conditionalFormatting>
  <conditionalFormatting sqref="BE8">
    <cfRule type="cellIs" dxfId="5333" priority="26125" operator="equal">
      <formula>0</formula>
    </cfRule>
    <cfRule type="cellIs" dxfId="5332" priority="26126" operator="greaterThan">
      <formula>0</formula>
    </cfRule>
  </conditionalFormatting>
  <conditionalFormatting sqref="BE8">
    <cfRule type="cellIs" dxfId="5331" priority="26119" operator="equal">
      <formula>0</formula>
    </cfRule>
    <cfRule type="cellIs" dxfId="5330" priority="26120" operator="greaterThan">
      <formula>0</formula>
    </cfRule>
  </conditionalFormatting>
  <conditionalFormatting sqref="BE8">
    <cfRule type="cellIs" dxfId="5329" priority="26121" operator="equal">
      <formula>0</formula>
    </cfRule>
    <cfRule type="cellIs" dxfId="5328" priority="26122" operator="greaterThan">
      <formula>0</formula>
    </cfRule>
  </conditionalFormatting>
  <conditionalFormatting sqref="BE7">
    <cfRule type="cellIs" dxfId="5327" priority="26117" operator="equal">
      <formula>0</formula>
    </cfRule>
    <cfRule type="cellIs" dxfId="5326" priority="26118" operator="greaterThan">
      <formula>0</formula>
    </cfRule>
  </conditionalFormatting>
  <conditionalFormatting sqref="BE8">
    <cfRule type="cellIs" dxfId="5325" priority="26113" operator="equal">
      <formula>0</formula>
    </cfRule>
    <cfRule type="cellIs" dxfId="5324" priority="26114" operator="greaterThan">
      <formula>0</formula>
    </cfRule>
  </conditionalFormatting>
  <conditionalFormatting sqref="BE8">
    <cfRule type="cellIs" dxfId="5323" priority="26111" operator="equal">
      <formula>0</formula>
    </cfRule>
    <cfRule type="cellIs" dxfId="5322" priority="26112" operator="greaterThan">
      <formula>0</formula>
    </cfRule>
  </conditionalFormatting>
  <conditionalFormatting sqref="BE7">
    <cfRule type="cellIs" dxfId="5321" priority="26109" operator="equal">
      <formula>0</formula>
    </cfRule>
    <cfRule type="cellIs" dxfId="5320" priority="26110" operator="greaterThan">
      <formula>0</formula>
    </cfRule>
  </conditionalFormatting>
  <conditionalFormatting sqref="BE7">
    <cfRule type="cellIs" dxfId="5319" priority="26103" operator="equal">
      <formula>0</formula>
    </cfRule>
    <cfRule type="cellIs" dxfId="5318" priority="26104" operator="greaterThan">
      <formula>0</formula>
    </cfRule>
  </conditionalFormatting>
  <conditionalFormatting sqref="BE8">
    <cfRule type="cellIs" dxfId="5317" priority="26107" operator="equal">
      <formula>0</formula>
    </cfRule>
    <cfRule type="cellIs" dxfId="5316" priority="26108" operator="greaterThan">
      <formula>0</formula>
    </cfRule>
  </conditionalFormatting>
  <conditionalFormatting sqref="BE7">
    <cfRule type="cellIs" dxfId="5315" priority="26105" operator="equal">
      <formula>0</formula>
    </cfRule>
    <cfRule type="cellIs" dxfId="5314" priority="26106" operator="greaterThan">
      <formula>0</formula>
    </cfRule>
  </conditionalFormatting>
  <conditionalFormatting sqref="BE8">
    <cfRule type="cellIs" dxfId="5313" priority="26099" operator="equal">
      <formula>0</formula>
    </cfRule>
    <cfRule type="cellIs" dxfId="5312" priority="26100" operator="greaterThan">
      <formula>0</formula>
    </cfRule>
  </conditionalFormatting>
  <conditionalFormatting sqref="BE8">
    <cfRule type="cellIs" dxfId="5311" priority="26097" operator="equal">
      <formula>0</formula>
    </cfRule>
    <cfRule type="cellIs" dxfId="5310" priority="26098" operator="greaterThan">
      <formula>0</formula>
    </cfRule>
  </conditionalFormatting>
  <conditionalFormatting sqref="BE8">
    <cfRule type="cellIs" dxfId="5309" priority="26095" operator="equal">
      <formula>0</formula>
    </cfRule>
    <cfRule type="cellIs" dxfId="5308" priority="26096" operator="greaterThan">
      <formula>0</formula>
    </cfRule>
  </conditionalFormatting>
  <conditionalFormatting sqref="BE8">
    <cfRule type="cellIs" dxfId="5307" priority="26093" operator="equal">
      <formula>0</formula>
    </cfRule>
    <cfRule type="cellIs" dxfId="5306" priority="26094" operator="greaterThan">
      <formula>0</formula>
    </cfRule>
  </conditionalFormatting>
  <conditionalFormatting sqref="BE7">
    <cfRule type="cellIs" dxfId="5305" priority="26091" operator="equal">
      <formula>0</formula>
    </cfRule>
    <cfRule type="cellIs" dxfId="5304" priority="26092" operator="greaterThan">
      <formula>0</formula>
    </cfRule>
  </conditionalFormatting>
  <conditionalFormatting sqref="BE7">
    <cfRule type="cellIs" dxfId="5303" priority="26087" operator="equal">
      <formula>0</formula>
    </cfRule>
    <cfRule type="cellIs" dxfId="5302" priority="26088" operator="greaterThan">
      <formula>0</formula>
    </cfRule>
  </conditionalFormatting>
  <conditionalFormatting sqref="BE7">
    <cfRule type="cellIs" dxfId="5301" priority="26089" operator="equal">
      <formula>0</formula>
    </cfRule>
    <cfRule type="cellIs" dxfId="5300" priority="26090" operator="greaterThan">
      <formula>0</formula>
    </cfRule>
  </conditionalFormatting>
  <conditionalFormatting sqref="BE7">
    <cfRule type="cellIs" dxfId="5299" priority="26083" operator="equal">
      <formula>0</formula>
    </cfRule>
    <cfRule type="cellIs" dxfId="5298" priority="26084" operator="greaterThan">
      <formula>0</formula>
    </cfRule>
  </conditionalFormatting>
  <conditionalFormatting sqref="BE7">
    <cfRule type="cellIs" dxfId="5297" priority="26081" operator="equal">
      <formula>0</formula>
    </cfRule>
    <cfRule type="cellIs" dxfId="5296" priority="26082" operator="greaterThan">
      <formula>0</formula>
    </cfRule>
  </conditionalFormatting>
  <conditionalFormatting sqref="BE7">
    <cfRule type="cellIs" dxfId="5295" priority="26077" operator="equal">
      <formula>0</formula>
    </cfRule>
    <cfRule type="cellIs" dxfId="5294" priority="26078" operator="greaterThan">
      <formula>0</formula>
    </cfRule>
  </conditionalFormatting>
  <conditionalFormatting sqref="BE7">
    <cfRule type="cellIs" dxfId="5293" priority="26071" operator="equal">
      <formula>0</formula>
    </cfRule>
    <cfRule type="cellIs" dxfId="5292" priority="26072" operator="greaterThan">
      <formula>0</formula>
    </cfRule>
  </conditionalFormatting>
  <conditionalFormatting sqref="BE7">
    <cfRule type="cellIs" dxfId="5291" priority="26069" operator="equal">
      <formula>0</formula>
    </cfRule>
    <cfRule type="cellIs" dxfId="5290" priority="26070" operator="greaterThan">
      <formula>0</formula>
    </cfRule>
  </conditionalFormatting>
  <conditionalFormatting sqref="BE7">
    <cfRule type="cellIs" dxfId="5289" priority="26067" operator="equal">
      <formula>0</formula>
    </cfRule>
    <cfRule type="cellIs" dxfId="5288" priority="26068" operator="greaterThan">
      <formula>0</formula>
    </cfRule>
  </conditionalFormatting>
  <conditionalFormatting sqref="BE7">
    <cfRule type="cellIs" dxfId="5287" priority="26065" operator="equal">
      <formula>0</formula>
    </cfRule>
    <cfRule type="cellIs" dxfId="5286" priority="26066" operator="greaterThan">
      <formula>0</formula>
    </cfRule>
  </conditionalFormatting>
  <conditionalFormatting sqref="BE8">
    <cfRule type="cellIs" dxfId="5285" priority="26035" operator="equal">
      <formula>0</formula>
    </cfRule>
    <cfRule type="cellIs" dxfId="5284" priority="26036" operator="greaterThan">
      <formula>0</formula>
    </cfRule>
  </conditionalFormatting>
  <conditionalFormatting sqref="BE8">
    <cfRule type="cellIs" dxfId="5283" priority="26033" operator="equal">
      <formula>0</formula>
    </cfRule>
    <cfRule type="cellIs" dxfId="5282" priority="26034" operator="greaterThan">
      <formula>0</formula>
    </cfRule>
  </conditionalFormatting>
  <conditionalFormatting sqref="BE7">
    <cfRule type="cellIs" dxfId="5281" priority="26031" operator="equal">
      <formula>0</formula>
    </cfRule>
    <cfRule type="cellIs" dxfId="5280" priority="26032" operator="greaterThan">
      <formula>0</formula>
    </cfRule>
  </conditionalFormatting>
  <conditionalFormatting sqref="BE7">
    <cfRule type="cellIs" dxfId="5279" priority="26025" operator="equal">
      <formula>0</formula>
    </cfRule>
    <cfRule type="cellIs" dxfId="5278" priority="26026" operator="greaterThan">
      <formula>0</formula>
    </cfRule>
  </conditionalFormatting>
  <conditionalFormatting sqref="BE8">
    <cfRule type="cellIs" dxfId="5277" priority="26029" operator="equal">
      <formula>0</formula>
    </cfRule>
    <cfRule type="cellIs" dxfId="5276" priority="26030" operator="greaterThan">
      <formula>0</formula>
    </cfRule>
  </conditionalFormatting>
  <conditionalFormatting sqref="BE7">
    <cfRule type="cellIs" dxfId="5275" priority="26027" operator="equal">
      <formula>0</formula>
    </cfRule>
    <cfRule type="cellIs" dxfId="5274" priority="26028" operator="greaterThan">
      <formula>0</formula>
    </cfRule>
  </conditionalFormatting>
  <conditionalFormatting sqref="BE8">
    <cfRule type="cellIs" dxfId="5273" priority="26021" operator="equal">
      <formula>0</formula>
    </cfRule>
    <cfRule type="cellIs" dxfId="5272" priority="26022" operator="greaterThan">
      <formula>0</formula>
    </cfRule>
  </conditionalFormatting>
  <conditionalFormatting sqref="BE7">
    <cfRule type="cellIs" dxfId="5271" priority="26019" operator="equal">
      <formula>0</formula>
    </cfRule>
    <cfRule type="cellIs" dxfId="5270" priority="26020" operator="greaterThan">
      <formula>0</formula>
    </cfRule>
  </conditionalFormatting>
  <conditionalFormatting sqref="BE7">
    <cfRule type="cellIs" dxfId="5269" priority="26017" operator="equal">
      <formula>0</formula>
    </cfRule>
    <cfRule type="cellIs" dxfId="5268" priority="26018" operator="greaterThan">
      <formula>0</formula>
    </cfRule>
  </conditionalFormatting>
  <conditionalFormatting sqref="BE7">
    <cfRule type="cellIs" dxfId="5267" priority="26013" operator="equal">
      <formula>0</formula>
    </cfRule>
    <cfRule type="cellIs" dxfId="5266" priority="26014" operator="greaterThan">
      <formula>0</formula>
    </cfRule>
  </conditionalFormatting>
  <conditionalFormatting sqref="BE7">
    <cfRule type="cellIs" dxfId="5265" priority="26007" operator="equal">
      <formula>0</formula>
    </cfRule>
    <cfRule type="cellIs" dxfId="5264" priority="26008" operator="greaterThan">
      <formula>0</formula>
    </cfRule>
  </conditionalFormatting>
  <conditionalFormatting sqref="BE7">
    <cfRule type="cellIs" dxfId="5263" priority="26005" operator="equal">
      <formula>0</formula>
    </cfRule>
    <cfRule type="cellIs" dxfId="5262" priority="26006" operator="greaterThan">
      <formula>0</formula>
    </cfRule>
  </conditionalFormatting>
  <conditionalFormatting sqref="BE7">
    <cfRule type="cellIs" dxfId="5261" priority="26003" operator="equal">
      <formula>0</formula>
    </cfRule>
    <cfRule type="cellIs" dxfId="5260" priority="26004" operator="greaterThan">
      <formula>0</formula>
    </cfRule>
  </conditionalFormatting>
  <conditionalFormatting sqref="BE7">
    <cfRule type="cellIs" dxfId="5259" priority="26001" operator="equal">
      <formula>0</formula>
    </cfRule>
    <cfRule type="cellIs" dxfId="5258" priority="26002" operator="greaterThan">
      <formula>0</formula>
    </cfRule>
  </conditionalFormatting>
  <conditionalFormatting sqref="BE8">
    <cfRule type="cellIs" dxfId="5257" priority="25979" operator="equal">
      <formula>0</formula>
    </cfRule>
    <cfRule type="cellIs" dxfId="5256" priority="25980" operator="greaterThan">
      <formula>0</formula>
    </cfRule>
  </conditionalFormatting>
  <conditionalFormatting sqref="BE8">
    <cfRule type="cellIs" dxfId="5255" priority="25977" operator="equal">
      <formula>0</formula>
    </cfRule>
    <cfRule type="cellIs" dxfId="5254" priority="25978" operator="greaterThan">
      <formula>0</formula>
    </cfRule>
  </conditionalFormatting>
  <conditionalFormatting sqref="BE7">
    <cfRule type="cellIs" dxfId="5253" priority="25975" operator="equal">
      <formula>0</formula>
    </cfRule>
    <cfRule type="cellIs" dxfId="5252" priority="25976" operator="greaterThan">
      <formula>0</formula>
    </cfRule>
  </conditionalFormatting>
  <conditionalFormatting sqref="BE7">
    <cfRule type="cellIs" dxfId="5251" priority="25969" operator="equal">
      <formula>0</formula>
    </cfRule>
    <cfRule type="cellIs" dxfId="5250" priority="25970" operator="greaterThan">
      <formula>0</formula>
    </cfRule>
  </conditionalFormatting>
  <conditionalFormatting sqref="BE8">
    <cfRule type="cellIs" dxfId="5249" priority="25973" operator="equal">
      <formula>0</formula>
    </cfRule>
    <cfRule type="cellIs" dxfId="5248" priority="25974" operator="greaterThan">
      <formula>0</formula>
    </cfRule>
  </conditionalFormatting>
  <conditionalFormatting sqref="BE7">
    <cfRule type="cellIs" dxfId="5247" priority="25971" operator="equal">
      <formula>0</formula>
    </cfRule>
    <cfRule type="cellIs" dxfId="5246" priority="25972" operator="greaterThan">
      <formula>0</formula>
    </cfRule>
  </conditionalFormatting>
  <conditionalFormatting sqref="BE8">
    <cfRule type="cellIs" dxfId="5245" priority="25965" operator="equal">
      <formula>0</formula>
    </cfRule>
    <cfRule type="cellIs" dxfId="5244" priority="25966" operator="greaterThan">
      <formula>0</formula>
    </cfRule>
  </conditionalFormatting>
  <conditionalFormatting sqref="BE7">
    <cfRule type="cellIs" dxfId="5243" priority="25963" operator="equal">
      <formula>0</formula>
    </cfRule>
    <cfRule type="cellIs" dxfId="5242" priority="25964" operator="greaterThan">
      <formula>0</formula>
    </cfRule>
  </conditionalFormatting>
  <conditionalFormatting sqref="BE7">
    <cfRule type="cellIs" dxfId="5241" priority="25961" operator="equal">
      <formula>0</formula>
    </cfRule>
    <cfRule type="cellIs" dxfId="5240" priority="25962" operator="greaterThan">
      <formula>0</formula>
    </cfRule>
  </conditionalFormatting>
  <conditionalFormatting sqref="BE7">
    <cfRule type="cellIs" dxfId="5239" priority="25957" operator="equal">
      <formula>0</formula>
    </cfRule>
    <cfRule type="cellIs" dxfId="5238" priority="25958" operator="greaterThan">
      <formula>0</formula>
    </cfRule>
  </conditionalFormatting>
  <conditionalFormatting sqref="BE7">
    <cfRule type="cellIs" dxfId="5237" priority="25951" operator="equal">
      <formula>0</formula>
    </cfRule>
    <cfRule type="cellIs" dxfId="5236" priority="25952" operator="greaterThan">
      <formula>0</formula>
    </cfRule>
  </conditionalFormatting>
  <conditionalFormatting sqref="BE7">
    <cfRule type="cellIs" dxfId="5235" priority="25949" operator="equal">
      <formula>0</formula>
    </cfRule>
    <cfRule type="cellIs" dxfId="5234" priority="25950" operator="greaterThan">
      <formula>0</formula>
    </cfRule>
  </conditionalFormatting>
  <conditionalFormatting sqref="BE7">
    <cfRule type="cellIs" dxfId="5233" priority="25947" operator="equal">
      <formula>0</formula>
    </cfRule>
    <cfRule type="cellIs" dxfId="5232" priority="25948" operator="greaterThan">
      <formula>0</formula>
    </cfRule>
  </conditionalFormatting>
  <conditionalFormatting sqref="BE7">
    <cfRule type="cellIs" dxfId="5231" priority="25945" operator="equal">
      <formula>0</formula>
    </cfRule>
    <cfRule type="cellIs" dxfId="5230" priority="25946" operator="greaterThan">
      <formula>0</formula>
    </cfRule>
  </conditionalFormatting>
  <conditionalFormatting sqref="BE7">
    <cfRule type="cellIs" dxfId="5229" priority="25923" operator="equal">
      <formula>0</formula>
    </cfRule>
    <cfRule type="cellIs" dxfId="5228" priority="25924" operator="greaterThan">
      <formula>0</formula>
    </cfRule>
  </conditionalFormatting>
  <conditionalFormatting sqref="BE7">
    <cfRule type="cellIs" dxfId="5227" priority="25921" operator="equal">
      <formula>0</formula>
    </cfRule>
    <cfRule type="cellIs" dxfId="5226" priority="25922" operator="greaterThan">
      <formula>0</formula>
    </cfRule>
  </conditionalFormatting>
  <conditionalFormatting sqref="BE7">
    <cfRule type="cellIs" dxfId="5225" priority="25917" operator="equal">
      <formula>0</formula>
    </cfRule>
    <cfRule type="cellIs" dxfId="5224" priority="25918" operator="greaterThan">
      <formula>0</formula>
    </cfRule>
  </conditionalFormatting>
  <conditionalFormatting sqref="BE7">
    <cfRule type="cellIs" dxfId="5223" priority="25911" operator="equal">
      <formula>0</formula>
    </cfRule>
    <cfRule type="cellIs" dxfId="5222" priority="25912" operator="greaterThan">
      <formula>0</formula>
    </cfRule>
  </conditionalFormatting>
  <conditionalFormatting sqref="BE8">
    <cfRule type="cellIs" dxfId="5221" priority="25895" operator="equal">
      <formula>0</formula>
    </cfRule>
    <cfRule type="cellIs" dxfId="5220" priority="25896" operator="greaterThan">
      <formula>0</formula>
    </cfRule>
  </conditionalFormatting>
  <conditionalFormatting sqref="BE8">
    <cfRule type="cellIs" dxfId="5219" priority="25865" operator="equal">
      <formula>0</formula>
    </cfRule>
    <cfRule type="cellIs" dxfId="5218" priority="25866" operator="greaterThan">
      <formula>0</formula>
    </cfRule>
  </conditionalFormatting>
  <conditionalFormatting sqref="BE8">
    <cfRule type="cellIs" dxfId="5217" priority="25823" operator="equal">
      <formula>0</formula>
    </cfRule>
    <cfRule type="cellIs" dxfId="5216" priority="25824" operator="greaterThan">
      <formula>0</formula>
    </cfRule>
  </conditionalFormatting>
  <conditionalFormatting sqref="BE8">
    <cfRule type="cellIs" dxfId="5215" priority="25849" operator="equal">
      <formula>0</formula>
    </cfRule>
    <cfRule type="cellIs" dxfId="5214" priority="25850" operator="greaterThan">
      <formula>0</formula>
    </cfRule>
  </conditionalFormatting>
  <conditionalFormatting sqref="BE8">
    <cfRule type="cellIs" dxfId="5213" priority="25843" operator="equal">
      <formula>0</formula>
    </cfRule>
    <cfRule type="cellIs" dxfId="5212" priority="25844" operator="greaterThan">
      <formula>0</formula>
    </cfRule>
  </conditionalFormatting>
  <conditionalFormatting sqref="BE8">
    <cfRule type="cellIs" dxfId="5211" priority="25837" operator="equal">
      <formula>0</formula>
    </cfRule>
    <cfRule type="cellIs" dxfId="5210" priority="25838" operator="greaterThan">
      <formula>0</formula>
    </cfRule>
  </conditionalFormatting>
  <conditionalFormatting sqref="BE8">
    <cfRule type="cellIs" dxfId="5209" priority="25839" operator="equal">
      <formula>0</formula>
    </cfRule>
    <cfRule type="cellIs" dxfId="5208" priority="25840" operator="greaterThan">
      <formula>0</formula>
    </cfRule>
  </conditionalFormatting>
  <conditionalFormatting sqref="BE8">
    <cfRule type="cellIs" dxfId="5207" priority="25827" operator="equal">
      <formula>0</formula>
    </cfRule>
    <cfRule type="cellIs" dxfId="5206" priority="25828" operator="greaterThan">
      <formula>0</formula>
    </cfRule>
  </conditionalFormatting>
  <conditionalFormatting sqref="BE8">
    <cfRule type="cellIs" dxfId="5205" priority="25825" operator="equal">
      <formula>0</formula>
    </cfRule>
    <cfRule type="cellIs" dxfId="5204" priority="25826" operator="greaterThan">
      <formula>0</formula>
    </cfRule>
  </conditionalFormatting>
  <conditionalFormatting sqref="BE8">
    <cfRule type="cellIs" dxfId="5203" priority="25821" operator="equal">
      <formula>0</formula>
    </cfRule>
    <cfRule type="cellIs" dxfId="5202" priority="25822" operator="greaterThan">
      <formula>0</formula>
    </cfRule>
  </conditionalFormatting>
  <conditionalFormatting sqref="BE8">
    <cfRule type="cellIs" dxfId="5201" priority="25819" operator="equal">
      <formula>0</formula>
    </cfRule>
    <cfRule type="cellIs" dxfId="5200" priority="25820" operator="greaterThan">
      <formula>0</formula>
    </cfRule>
  </conditionalFormatting>
  <conditionalFormatting sqref="BE8">
    <cfRule type="cellIs" dxfId="5199" priority="25815" operator="equal">
      <formula>0</formula>
    </cfRule>
    <cfRule type="cellIs" dxfId="5198" priority="25816" operator="greaterThan">
      <formula>0</formula>
    </cfRule>
  </conditionalFormatting>
  <conditionalFormatting sqref="BE8">
    <cfRule type="cellIs" dxfId="5197" priority="25817" operator="equal">
      <formula>0</formula>
    </cfRule>
    <cfRule type="cellIs" dxfId="5196" priority="25818" operator="greaterThan">
      <formula>0</formula>
    </cfRule>
  </conditionalFormatting>
  <conditionalFormatting sqref="BE8">
    <cfRule type="cellIs" dxfId="5195" priority="25813" operator="equal">
      <formula>0</formula>
    </cfRule>
    <cfRule type="cellIs" dxfId="5194" priority="25814" operator="greaterThan">
      <formula>0</formula>
    </cfRule>
  </conditionalFormatting>
  <conditionalFormatting sqref="BE8">
    <cfRule type="cellIs" dxfId="5193" priority="25811" operator="equal">
      <formula>0</formula>
    </cfRule>
    <cfRule type="cellIs" dxfId="5192" priority="25812" operator="greaterThan">
      <formula>0</formula>
    </cfRule>
  </conditionalFormatting>
  <conditionalFormatting sqref="BE8">
    <cfRule type="cellIs" dxfId="5191" priority="25809" operator="equal">
      <formula>0</formula>
    </cfRule>
    <cfRule type="cellIs" dxfId="5190" priority="25810" operator="greaterThan">
      <formula>0</formula>
    </cfRule>
  </conditionalFormatting>
  <conditionalFormatting sqref="BE8">
    <cfRule type="cellIs" dxfId="5189" priority="25807" operator="equal">
      <formula>0</formula>
    </cfRule>
    <cfRule type="cellIs" dxfId="5188" priority="25808" operator="greaterThan">
      <formula>0</formula>
    </cfRule>
  </conditionalFormatting>
  <conditionalFormatting sqref="BE8">
    <cfRule type="cellIs" dxfId="5187" priority="25805" operator="equal">
      <formula>0</formula>
    </cfRule>
    <cfRule type="cellIs" dxfId="5186" priority="25806" operator="greaterThan">
      <formula>0</formula>
    </cfRule>
  </conditionalFormatting>
  <conditionalFormatting sqref="BE8">
    <cfRule type="cellIs" dxfId="5185" priority="25803" operator="equal">
      <formula>0</formula>
    </cfRule>
    <cfRule type="cellIs" dxfId="5184" priority="25804" operator="greaterThan">
      <formula>0</formula>
    </cfRule>
  </conditionalFormatting>
  <conditionalFormatting sqref="BE8">
    <cfRule type="cellIs" dxfId="5183" priority="25801" operator="equal">
      <formula>0</formula>
    </cfRule>
    <cfRule type="cellIs" dxfId="5182" priority="25802" operator="greaterThan">
      <formula>0</formula>
    </cfRule>
  </conditionalFormatting>
  <conditionalFormatting sqref="BE7">
    <cfRule type="cellIs" dxfId="5181" priority="25799" operator="equal">
      <formula>0</formula>
    </cfRule>
    <cfRule type="cellIs" dxfId="5180" priority="25800" operator="greaterThan">
      <formula>0</formula>
    </cfRule>
  </conditionalFormatting>
  <conditionalFormatting sqref="BE8">
    <cfRule type="cellIs" dxfId="5179" priority="25785" operator="equal">
      <formula>0</formula>
    </cfRule>
    <cfRule type="cellIs" dxfId="5178" priority="25786" operator="greaterThan">
      <formula>0</formula>
    </cfRule>
  </conditionalFormatting>
  <conditionalFormatting sqref="BE8">
    <cfRule type="cellIs" dxfId="5177" priority="25777" operator="equal">
      <formula>0</formula>
    </cfRule>
    <cfRule type="cellIs" dxfId="5176" priority="25778" operator="greaterThan">
      <formula>0</formula>
    </cfRule>
  </conditionalFormatting>
  <conditionalFormatting sqref="BE8">
    <cfRule type="cellIs" dxfId="5175" priority="25771" operator="equal">
      <formula>0</formula>
    </cfRule>
    <cfRule type="cellIs" dxfId="5174" priority="25772" operator="greaterThan">
      <formula>0</formula>
    </cfRule>
  </conditionalFormatting>
  <conditionalFormatting sqref="BE8">
    <cfRule type="cellIs" dxfId="5173" priority="25773" operator="equal">
      <formula>0</formula>
    </cfRule>
    <cfRule type="cellIs" dxfId="5172" priority="25774" operator="greaterThan">
      <formula>0</formula>
    </cfRule>
  </conditionalFormatting>
  <conditionalFormatting sqref="BE7">
    <cfRule type="cellIs" dxfId="5171" priority="25769" operator="equal">
      <formula>0</formula>
    </cfRule>
    <cfRule type="cellIs" dxfId="5170" priority="25770" operator="greaterThan">
      <formula>0</formula>
    </cfRule>
  </conditionalFormatting>
  <conditionalFormatting sqref="BE7">
    <cfRule type="cellIs" dxfId="5169" priority="25727" operator="equal">
      <formula>0</formula>
    </cfRule>
    <cfRule type="cellIs" dxfId="5168" priority="25728" operator="greaterThan">
      <formula>0</formula>
    </cfRule>
  </conditionalFormatting>
  <conditionalFormatting sqref="BE8">
    <cfRule type="cellIs" dxfId="5167" priority="25759" operator="equal">
      <formula>0</formula>
    </cfRule>
    <cfRule type="cellIs" dxfId="5166" priority="25760" operator="greaterThan">
      <formula>0</formula>
    </cfRule>
  </conditionalFormatting>
  <conditionalFormatting sqref="BE8">
    <cfRule type="cellIs" dxfId="5165" priority="25755" operator="equal">
      <formula>0</formula>
    </cfRule>
    <cfRule type="cellIs" dxfId="5164" priority="25756" operator="greaterThan">
      <formula>0</formula>
    </cfRule>
  </conditionalFormatting>
  <conditionalFormatting sqref="BE8">
    <cfRule type="cellIs" dxfId="5163" priority="25757" operator="equal">
      <formula>0</formula>
    </cfRule>
    <cfRule type="cellIs" dxfId="5162" priority="25758" operator="greaterThan">
      <formula>0</formula>
    </cfRule>
  </conditionalFormatting>
  <conditionalFormatting sqref="BE7">
    <cfRule type="cellIs" dxfId="5161" priority="25753" operator="equal">
      <formula>0</formula>
    </cfRule>
    <cfRule type="cellIs" dxfId="5160" priority="25754" operator="greaterThan">
      <formula>0</formula>
    </cfRule>
  </conditionalFormatting>
  <conditionalFormatting sqref="BE8">
    <cfRule type="cellIs" dxfId="5159" priority="25751" operator="equal">
      <formula>0</formula>
    </cfRule>
    <cfRule type="cellIs" dxfId="5158" priority="25752" operator="greaterThan">
      <formula>0</formula>
    </cfRule>
  </conditionalFormatting>
  <conditionalFormatting sqref="BE8">
    <cfRule type="cellIs" dxfId="5157" priority="25749" operator="equal">
      <formula>0</formula>
    </cfRule>
    <cfRule type="cellIs" dxfId="5156" priority="25750" operator="greaterThan">
      <formula>0</formula>
    </cfRule>
  </conditionalFormatting>
  <conditionalFormatting sqref="BE7">
    <cfRule type="cellIs" dxfId="5155" priority="25747" operator="equal">
      <formula>0</formula>
    </cfRule>
    <cfRule type="cellIs" dxfId="5154" priority="25748" operator="greaterThan">
      <formula>0</formula>
    </cfRule>
  </conditionalFormatting>
  <conditionalFormatting sqref="BE7">
    <cfRule type="cellIs" dxfId="5153" priority="25741" operator="equal">
      <formula>0</formula>
    </cfRule>
    <cfRule type="cellIs" dxfId="5152" priority="25742" operator="greaterThan">
      <formula>0</formula>
    </cfRule>
  </conditionalFormatting>
  <conditionalFormatting sqref="BE8">
    <cfRule type="cellIs" dxfId="5151" priority="25745" operator="equal">
      <formula>0</formula>
    </cfRule>
    <cfRule type="cellIs" dxfId="5150" priority="25746" operator="greaterThan">
      <formula>0</formula>
    </cfRule>
  </conditionalFormatting>
  <conditionalFormatting sqref="BE7">
    <cfRule type="cellIs" dxfId="5149" priority="25743" operator="equal">
      <formula>0</formula>
    </cfRule>
    <cfRule type="cellIs" dxfId="5148" priority="25744" operator="greaterThan">
      <formula>0</formula>
    </cfRule>
  </conditionalFormatting>
  <conditionalFormatting sqref="BE8">
    <cfRule type="cellIs" dxfId="5147" priority="25739" operator="equal">
      <formula>0</formula>
    </cfRule>
    <cfRule type="cellIs" dxfId="5146" priority="25740" operator="greaterThan">
      <formula>0</formula>
    </cfRule>
  </conditionalFormatting>
  <conditionalFormatting sqref="BE8">
    <cfRule type="cellIs" dxfId="5145" priority="25737" operator="equal">
      <formula>0</formula>
    </cfRule>
    <cfRule type="cellIs" dxfId="5144" priority="25738" operator="greaterThan">
      <formula>0</formula>
    </cfRule>
  </conditionalFormatting>
  <conditionalFormatting sqref="BE8">
    <cfRule type="cellIs" dxfId="5143" priority="25735" operator="equal">
      <formula>0</formula>
    </cfRule>
    <cfRule type="cellIs" dxfId="5142" priority="25736" operator="greaterThan">
      <formula>0</formula>
    </cfRule>
  </conditionalFormatting>
  <conditionalFormatting sqref="BE8">
    <cfRule type="cellIs" dxfId="5141" priority="25733" operator="equal">
      <formula>0</formula>
    </cfRule>
    <cfRule type="cellIs" dxfId="5140" priority="25734" operator="greaterThan">
      <formula>0</formula>
    </cfRule>
  </conditionalFormatting>
  <conditionalFormatting sqref="BE7">
    <cfRule type="cellIs" dxfId="5139" priority="25731" operator="equal">
      <formula>0</formula>
    </cfRule>
    <cfRule type="cellIs" dxfId="5138" priority="25732" operator="greaterThan">
      <formula>0</formula>
    </cfRule>
  </conditionalFormatting>
  <conditionalFormatting sqref="BE7">
    <cfRule type="cellIs" dxfId="5137" priority="25729" operator="equal">
      <formula>0</formula>
    </cfRule>
    <cfRule type="cellIs" dxfId="5136" priority="25730" operator="greaterThan">
      <formula>0</formula>
    </cfRule>
  </conditionalFormatting>
  <conditionalFormatting sqref="BE7">
    <cfRule type="cellIs" dxfId="5135" priority="25725" operator="equal">
      <formula>0</formula>
    </cfRule>
    <cfRule type="cellIs" dxfId="5134" priority="25726" operator="greaterThan">
      <formula>0</formula>
    </cfRule>
  </conditionalFormatting>
  <conditionalFormatting sqref="BE7">
    <cfRule type="cellIs" dxfId="5133" priority="25723" operator="equal">
      <formula>0</formula>
    </cfRule>
    <cfRule type="cellIs" dxfId="5132" priority="25724" operator="greaterThan">
      <formula>0</formula>
    </cfRule>
  </conditionalFormatting>
  <conditionalFormatting sqref="BE7">
    <cfRule type="cellIs" dxfId="5131" priority="25719" operator="equal">
      <formula>0</formula>
    </cfRule>
    <cfRule type="cellIs" dxfId="5130" priority="25720" operator="greaterThan">
      <formula>0</formula>
    </cfRule>
  </conditionalFormatting>
  <conditionalFormatting sqref="BE7">
    <cfRule type="cellIs" dxfId="5129" priority="25721" operator="equal">
      <formula>0</formula>
    </cfRule>
    <cfRule type="cellIs" dxfId="5128" priority="25722" operator="greaterThan">
      <formula>0</formula>
    </cfRule>
  </conditionalFormatting>
  <conditionalFormatting sqref="BE7">
    <cfRule type="cellIs" dxfId="5127" priority="25717" operator="equal">
      <formula>0</formula>
    </cfRule>
    <cfRule type="cellIs" dxfId="5126" priority="25718" operator="greaterThan">
      <formula>0</formula>
    </cfRule>
  </conditionalFormatting>
  <conditionalFormatting sqref="BE7">
    <cfRule type="cellIs" dxfId="5125" priority="25715" operator="equal">
      <formula>0</formula>
    </cfRule>
    <cfRule type="cellIs" dxfId="5124" priority="25716" operator="greaterThan">
      <formula>0</formula>
    </cfRule>
  </conditionalFormatting>
  <conditionalFormatting sqref="BE7">
    <cfRule type="cellIs" dxfId="5123" priority="25713" operator="equal">
      <formula>0</formula>
    </cfRule>
    <cfRule type="cellIs" dxfId="5122" priority="25714" operator="greaterThan">
      <formula>0</formula>
    </cfRule>
  </conditionalFormatting>
  <conditionalFormatting sqref="BE7">
    <cfRule type="cellIs" dxfId="5121" priority="25711" operator="equal">
      <formula>0</formula>
    </cfRule>
    <cfRule type="cellIs" dxfId="5120" priority="25712" operator="greaterThan">
      <formula>0</formula>
    </cfRule>
  </conditionalFormatting>
  <conditionalFormatting sqref="BE7">
    <cfRule type="cellIs" dxfId="5119" priority="25709" operator="equal">
      <formula>0</formula>
    </cfRule>
    <cfRule type="cellIs" dxfId="5118" priority="25710" operator="greaterThan">
      <formula>0</formula>
    </cfRule>
  </conditionalFormatting>
  <conditionalFormatting sqref="BE7">
    <cfRule type="cellIs" dxfId="5117" priority="25707" operator="equal">
      <formula>0</formula>
    </cfRule>
    <cfRule type="cellIs" dxfId="5116" priority="25708" operator="greaterThan">
      <formula>0</formula>
    </cfRule>
  </conditionalFormatting>
  <conditionalFormatting sqref="BE7">
    <cfRule type="cellIs" dxfId="5115" priority="25705" operator="equal">
      <formula>0</formula>
    </cfRule>
    <cfRule type="cellIs" dxfId="5114" priority="25706" operator="greaterThan">
      <formula>0</formula>
    </cfRule>
  </conditionalFormatting>
  <conditionalFormatting sqref="BE7">
    <cfRule type="cellIs" dxfId="5113" priority="25703" operator="equal">
      <formula>0</formula>
    </cfRule>
    <cfRule type="cellIs" dxfId="5112" priority="25704" operator="greaterThan">
      <formula>0</formula>
    </cfRule>
  </conditionalFormatting>
  <conditionalFormatting sqref="BE8">
    <cfRule type="cellIs" dxfId="5111" priority="25689" operator="equal">
      <formula>0</formula>
    </cfRule>
    <cfRule type="cellIs" dxfId="5110" priority="25690" operator="greaterThan">
      <formula>0</formula>
    </cfRule>
  </conditionalFormatting>
  <conditionalFormatting sqref="BE8">
    <cfRule type="cellIs" dxfId="5109" priority="25681" operator="equal">
      <formula>0</formula>
    </cfRule>
    <cfRule type="cellIs" dxfId="5108" priority="25682" operator="greaterThan">
      <formula>0</formula>
    </cfRule>
  </conditionalFormatting>
  <conditionalFormatting sqref="BE8">
    <cfRule type="cellIs" dxfId="5107" priority="25675" operator="equal">
      <formula>0</formula>
    </cfRule>
    <cfRule type="cellIs" dxfId="5106" priority="25676" operator="greaterThan">
      <formula>0</formula>
    </cfRule>
  </conditionalFormatting>
  <conditionalFormatting sqref="BE8">
    <cfRule type="cellIs" dxfId="5105" priority="25677" operator="equal">
      <formula>0</formula>
    </cfRule>
    <cfRule type="cellIs" dxfId="5104" priority="25678" operator="greaterThan">
      <formula>0</formula>
    </cfRule>
  </conditionalFormatting>
  <conditionalFormatting sqref="BE7">
    <cfRule type="cellIs" dxfId="5103" priority="25673" operator="equal">
      <formula>0</formula>
    </cfRule>
    <cfRule type="cellIs" dxfId="5102" priority="25674" operator="greaterThan">
      <formula>0</formula>
    </cfRule>
  </conditionalFormatting>
  <conditionalFormatting sqref="BE7">
    <cfRule type="cellIs" dxfId="5101" priority="25631" operator="equal">
      <formula>0</formula>
    </cfRule>
    <cfRule type="cellIs" dxfId="5100" priority="25632" operator="greaterThan">
      <formula>0</formula>
    </cfRule>
  </conditionalFormatting>
  <conditionalFormatting sqref="BE8">
    <cfRule type="cellIs" dxfId="5099" priority="25663" operator="equal">
      <formula>0</formula>
    </cfRule>
    <cfRule type="cellIs" dxfId="5098" priority="25664" operator="greaterThan">
      <formula>0</formula>
    </cfRule>
  </conditionalFormatting>
  <conditionalFormatting sqref="BE8">
    <cfRule type="cellIs" dxfId="5097" priority="25659" operator="equal">
      <formula>0</formula>
    </cfRule>
    <cfRule type="cellIs" dxfId="5096" priority="25660" operator="greaterThan">
      <formula>0</formula>
    </cfRule>
  </conditionalFormatting>
  <conditionalFormatting sqref="BE8">
    <cfRule type="cellIs" dxfId="5095" priority="25661" operator="equal">
      <formula>0</formula>
    </cfRule>
    <cfRule type="cellIs" dxfId="5094" priority="25662" operator="greaterThan">
      <formula>0</formula>
    </cfRule>
  </conditionalFormatting>
  <conditionalFormatting sqref="BE7">
    <cfRule type="cellIs" dxfId="5093" priority="25657" operator="equal">
      <formula>0</formula>
    </cfRule>
    <cfRule type="cellIs" dxfId="5092" priority="25658" operator="greaterThan">
      <formula>0</formula>
    </cfRule>
  </conditionalFormatting>
  <conditionalFormatting sqref="BE8">
    <cfRule type="cellIs" dxfId="5091" priority="25655" operator="equal">
      <formula>0</formula>
    </cfRule>
    <cfRule type="cellIs" dxfId="5090" priority="25656" operator="greaterThan">
      <formula>0</formula>
    </cfRule>
  </conditionalFormatting>
  <conditionalFormatting sqref="BE8">
    <cfRule type="cellIs" dxfId="5089" priority="25653" operator="equal">
      <formula>0</formula>
    </cfRule>
    <cfRule type="cellIs" dxfId="5088" priority="25654" operator="greaterThan">
      <formula>0</formula>
    </cfRule>
  </conditionalFormatting>
  <conditionalFormatting sqref="BE7">
    <cfRule type="cellIs" dxfId="5087" priority="25651" operator="equal">
      <formula>0</formula>
    </cfRule>
    <cfRule type="cellIs" dxfId="5086" priority="25652" operator="greaterThan">
      <formula>0</formula>
    </cfRule>
  </conditionalFormatting>
  <conditionalFormatting sqref="BE7">
    <cfRule type="cellIs" dxfId="5085" priority="25645" operator="equal">
      <formula>0</formula>
    </cfRule>
    <cfRule type="cellIs" dxfId="5084" priority="25646" operator="greaterThan">
      <formula>0</formula>
    </cfRule>
  </conditionalFormatting>
  <conditionalFormatting sqref="BE8">
    <cfRule type="cellIs" dxfId="5083" priority="25649" operator="equal">
      <formula>0</formula>
    </cfRule>
    <cfRule type="cellIs" dxfId="5082" priority="25650" operator="greaterThan">
      <formula>0</formula>
    </cfRule>
  </conditionalFormatting>
  <conditionalFormatting sqref="BE7">
    <cfRule type="cellIs" dxfId="5081" priority="25647" operator="equal">
      <formula>0</formula>
    </cfRule>
    <cfRule type="cellIs" dxfId="5080" priority="25648" operator="greaterThan">
      <formula>0</formula>
    </cfRule>
  </conditionalFormatting>
  <conditionalFormatting sqref="BE8">
    <cfRule type="cellIs" dxfId="5079" priority="25643" operator="equal">
      <formula>0</formula>
    </cfRule>
    <cfRule type="cellIs" dxfId="5078" priority="25644" operator="greaterThan">
      <formula>0</formula>
    </cfRule>
  </conditionalFormatting>
  <conditionalFormatting sqref="BE8">
    <cfRule type="cellIs" dxfId="5077" priority="25641" operator="equal">
      <formula>0</formula>
    </cfRule>
    <cfRule type="cellIs" dxfId="5076" priority="25642" operator="greaterThan">
      <formula>0</formula>
    </cfRule>
  </conditionalFormatting>
  <conditionalFormatting sqref="BE8">
    <cfRule type="cellIs" dxfId="5075" priority="25639" operator="equal">
      <formula>0</formula>
    </cfRule>
    <cfRule type="cellIs" dxfId="5074" priority="25640" operator="greaterThan">
      <formula>0</formula>
    </cfRule>
  </conditionalFormatting>
  <conditionalFormatting sqref="BE8">
    <cfRule type="cellIs" dxfId="5073" priority="25637" operator="equal">
      <formula>0</formula>
    </cfRule>
    <cfRule type="cellIs" dxfId="5072" priority="25638" operator="greaterThan">
      <formula>0</formula>
    </cfRule>
  </conditionalFormatting>
  <conditionalFormatting sqref="BE7">
    <cfRule type="cellIs" dxfId="5071" priority="25635" operator="equal">
      <formula>0</formula>
    </cfRule>
    <cfRule type="cellIs" dxfId="5070" priority="25636" operator="greaterThan">
      <formula>0</formula>
    </cfRule>
  </conditionalFormatting>
  <conditionalFormatting sqref="BE7">
    <cfRule type="cellIs" dxfId="5069" priority="25633" operator="equal">
      <formula>0</formula>
    </cfRule>
    <cfRule type="cellIs" dxfId="5068" priority="25634" operator="greaterThan">
      <formula>0</formula>
    </cfRule>
  </conditionalFormatting>
  <conditionalFormatting sqref="BE7">
    <cfRule type="cellIs" dxfId="5067" priority="25629" operator="equal">
      <formula>0</formula>
    </cfRule>
    <cfRule type="cellIs" dxfId="5066" priority="25630" operator="greaterThan">
      <formula>0</formula>
    </cfRule>
  </conditionalFormatting>
  <conditionalFormatting sqref="BE7">
    <cfRule type="cellIs" dxfId="5065" priority="25627" operator="equal">
      <formula>0</formula>
    </cfRule>
    <cfRule type="cellIs" dxfId="5064" priority="25628" operator="greaterThan">
      <formula>0</formula>
    </cfRule>
  </conditionalFormatting>
  <conditionalFormatting sqref="BE7">
    <cfRule type="cellIs" dxfId="5063" priority="25623" operator="equal">
      <formula>0</formula>
    </cfRule>
    <cfRule type="cellIs" dxfId="5062" priority="25624" operator="greaterThan">
      <formula>0</formula>
    </cfRule>
  </conditionalFormatting>
  <conditionalFormatting sqref="BE7">
    <cfRule type="cellIs" dxfId="5061" priority="25625" operator="equal">
      <formula>0</formula>
    </cfRule>
    <cfRule type="cellIs" dxfId="5060" priority="25626" operator="greaterThan">
      <formula>0</formula>
    </cfRule>
  </conditionalFormatting>
  <conditionalFormatting sqref="BE7">
    <cfRule type="cellIs" dxfId="5059" priority="25621" operator="equal">
      <formula>0</formula>
    </cfRule>
    <cfRule type="cellIs" dxfId="5058" priority="25622" operator="greaterThan">
      <formula>0</formula>
    </cfRule>
  </conditionalFormatting>
  <conditionalFormatting sqref="BE7">
    <cfRule type="cellIs" dxfId="5057" priority="25619" operator="equal">
      <formula>0</formula>
    </cfRule>
    <cfRule type="cellIs" dxfId="5056" priority="25620" operator="greaterThan">
      <formula>0</formula>
    </cfRule>
  </conditionalFormatting>
  <conditionalFormatting sqref="BE7">
    <cfRule type="cellIs" dxfId="5055" priority="25617" operator="equal">
      <formula>0</formula>
    </cfRule>
    <cfRule type="cellIs" dxfId="5054" priority="25618" operator="greaterThan">
      <formula>0</formula>
    </cfRule>
  </conditionalFormatting>
  <conditionalFormatting sqref="BE7">
    <cfRule type="cellIs" dxfId="5053" priority="25615" operator="equal">
      <formula>0</formula>
    </cfRule>
    <cfRule type="cellIs" dxfId="5052" priority="25616" operator="greaterThan">
      <formula>0</formula>
    </cfRule>
  </conditionalFormatting>
  <conditionalFormatting sqref="BE7">
    <cfRule type="cellIs" dxfId="5051" priority="25613" operator="equal">
      <formula>0</formula>
    </cfRule>
    <cfRule type="cellIs" dxfId="5050" priority="25614" operator="greaterThan">
      <formula>0</formula>
    </cfRule>
  </conditionalFormatting>
  <conditionalFormatting sqref="BE7">
    <cfRule type="cellIs" dxfId="5049" priority="25611" operator="equal">
      <formula>0</formula>
    </cfRule>
    <cfRule type="cellIs" dxfId="5048" priority="25612" operator="greaterThan">
      <formula>0</formula>
    </cfRule>
  </conditionalFormatting>
  <conditionalFormatting sqref="BE7">
    <cfRule type="cellIs" dxfId="5047" priority="25609" operator="equal">
      <formula>0</formula>
    </cfRule>
    <cfRule type="cellIs" dxfId="5046" priority="25610" operator="greaterThan">
      <formula>0</formula>
    </cfRule>
  </conditionalFormatting>
  <conditionalFormatting sqref="BE8">
    <cfRule type="cellIs" dxfId="5045" priority="25601" operator="equal">
      <formula>0</formula>
    </cfRule>
    <cfRule type="cellIs" dxfId="5044" priority="25602" operator="greaterThan">
      <formula>0</formula>
    </cfRule>
  </conditionalFormatting>
  <conditionalFormatting sqref="BE8">
    <cfRule type="cellIs" dxfId="5043" priority="25595" operator="equal">
      <formula>0</formula>
    </cfRule>
    <cfRule type="cellIs" dxfId="5042" priority="25596" operator="greaterThan">
      <formula>0</formula>
    </cfRule>
  </conditionalFormatting>
  <conditionalFormatting sqref="BE8">
    <cfRule type="cellIs" dxfId="5041" priority="25597" operator="equal">
      <formula>0</formula>
    </cfRule>
    <cfRule type="cellIs" dxfId="5040" priority="25598" operator="greaterThan">
      <formula>0</formula>
    </cfRule>
  </conditionalFormatting>
  <conditionalFormatting sqref="BE7">
    <cfRule type="cellIs" dxfId="5039" priority="25593" operator="equal">
      <formula>0</formula>
    </cfRule>
    <cfRule type="cellIs" dxfId="5038" priority="25594" operator="greaterThan">
      <formula>0</formula>
    </cfRule>
  </conditionalFormatting>
  <conditionalFormatting sqref="BE8">
    <cfRule type="cellIs" dxfId="5037" priority="25589" operator="equal">
      <formula>0</formula>
    </cfRule>
    <cfRule type="cellIs" dxfId="5036" priority="25590" operator="greaterThan">
      <formula>0</formula>
    </cfRule>
  </conditionalFormatting>
  <conditionalFormatting sqref="BE8">
    <cfRule type="cellIs" dxfId="5035" priority="25587" operator="equal">
      <formula>0</formula>
    </cfRule>
    <cfRule type="cellIs" dxfId="5034" priority="25588" operator="greaterThan">
      <formula>0</formula>
    </cfRule>
  </conditionalFormatting>
  <conditionalFormatting sqref="BE7">
    <cfRule type="cellIs" dxfId="5033" priority="25585" operator="equal">
      <formula>0</formula>
    </cfRule>
    <cfRule type="cellIs" dxfId="5032" priority="25586" operator="greaterThan">
      <formula>0</formula>
    </cfRule>
  </conditionalFormatting>
  <conditionalFormatting sqref="BE7">
    <cfRule type="cellIs" dxfId="5031" priority="25579" operator="equal">
      <formula>0</formula>
    </cfRule>
    <cfRule type="cellIs" dxfId="5030" priority="25580" operator="greaterThan">
      <formula>0</formula>
    </cfRule>
  </conditionalFormatting>
  <conditionalFormatting sqref="BE8">
    <cfRule type="cellIs" dxfId="5029" priority="25583" operator="equal">
      <formula>0</formula>
    </cfRule>
    <cfRule type="cellIs" dxfId="5028" priority="25584" operator="greaterThan">
      <formula>0</formula>
    </cfRule>
  </conditionalFormatting>
  <conditionalFormatting sqref="BE7">
    <cfRule type="cellIs" dxfId="5027" priority="25581" operator="equal">
      <formula>0</formula>
    </cfRule>
    <cfRule type="cellIs" dxfId="5026" priority="25582" operator="greaterThan">
      <formula>0</formula>
    </cfRule>
  </conditionalFormatting>
  <conditionalFormatting sqref="BE8">
    <cfRule type="cellIs" dxfId="5025" priority="25575" operator="equal">
      <formula>0</formula>
    </cfRule>
    <cfRule type="cellIs" dxfId="5024" priority="25576" operator="greaterThan">
      <formula>0</formula>
    </cfRule>
  </conditionalFormatting>
  <conditionalFormatting sqref="BE8">
    <cfRule type="cellIs" dxfId="5023" priority="25573" operator="equal">
      <formula>0</formula>
    </cfRule>
    <cfRule type="cellIs" dxfId="5022" priority="25574" operator="greaterThan">
      <formula>0</formula>
    </cfRule>
  </conditionalFormatting>
  <conditionalFormatting sqref="BE8">
    <cfRule type="cellIs" dxfId="5021" priority="25571" operator="equal">
      <formula>0</formula>
    </cfRule>
    <cfRule type="cellIs" dxfId="5020" priority="25572" operator="greaterThan">
      <formula>0</formula>
    </cfRule>
  </conditionalFormatting>
  <conditionalFormatting sqref="BE8">
    <cfRule type="cellIs" dxfId="5019" priority="25569" operator="equal">
      <formula>0</formula>
    </cfRule>
    <cfRule type="cellIs" dxfId="5018" priority="25570" operator="greaterThan">
      <formula>0</formula>
    </cfRule>
  </conditionalFormatting>
  <conditionalFormatting sqref="BE7">
    <cfRule type="cellIs" dxfId="5017" priority="25567" operator="equal">
      <formula>0</formula>
    </cfRule>
    <cfRule type="cellIs" dxfId="5016" priority="25568" operator="greaterThan">
      <formula>0</formula>
    </cfRule>
  </conditionalFormatting>
  <conditionalFormatting sqref="BE7">
    <cfRule type="cellIs" dxfId="5015" priority="25563" operator="equal">
      <formula>0</formula>
    </cfRule>
    <cfRule type="cellIs" dxfId="5014" priority="25564" operator="greaterThan">
      <formula>0</formula>
    </cfRule>
  </conditionalFormatting>
  <conditionalFormatting sqref="BE7">
    <cfRule type="cellIs" dxfId="5013" priority="25565" operator="equal">
      <formula>0</formula>
    </cfRule>
    <cfRule type="cellIs" dxfId="5012" priority="25566" operator="greaterThan">
      <formula>0</formula>
    </cfRule>
  </conditionalFormatting>
  <conditionalFormatting sqref="BE7">
    <cfRule type="cellIs" dxfId="5011" priority="25559" operator="equal">
      <formula>0</formula>
    </cfRule>
    <cfRule type="cellIs" dxfId="5010" priority="25560" operator="greaterThan">
      <formula>0</formula>
    </cfRule>
  </conditionalFormatting>
  <conditionalFormatting sqref="BE7">
    <cfRule type="cellIs" dxfId="5009" priority="25557" operator="equal">
      <formula>0</formula>
    </cfRule>
    <cfRule type="cellIs" dxfId="5008" priority="25558" operator="greaterThan">
      <formula>0</formula>
    </cfRule>
  </conditionalFormatting>
  <conditionalFormatting sqref="BE7">
    <cfRule type="cellIs" dxfId="5007" priority="25553" operator="equal">
      <formula>0</formula>
    </cfRule>
    <cfRule type="cellIs" dxfId="5006" priority="25554" operator="greaterThan">
      <formula>0</formula>
    </cfRule>
  </conditionalFormatting>
  <conditionalFormatting sqref="BE7">
    <cfRule type="cellIs" dxfId="5005" priority="25547" operator="equal">
      <formula>0</formula>
    </cfRule>
    <cfRule type="cellIs" dxfId="5004" priority="25548" operator="greaterThan">
      <formula>0</formula>
    </cfRule>
  </conditionalFormatting>
  <conditionalFormatting sqref="BE7">
    <cfRule type="cellIs" dxfId="5003" priority="25545" operator="equal">
      <formula>0</formula>
    </cfRule>
    <cfRule type="cellIs" dxfId="5002" priority="25546" operator="greaterThan">
      <formula>0</formula>
    </cfRule>
  </conditionalFormatting>
  <conditionalFormatting sqref="BE7">
    <cfRule type="cellIs" dxfId="5001" priority="25543" operator="equal">
      <formula>0</formula>
    </cfRule>
    <cfRule type="cellIs" dxfId="5000" priority="25544" operator="greaterThan">
      <formula>0</formula>
    </cfRule>
  </conditionalFormatting>
  <conditionalFormatting sqref="BE7">
    <cfRule type="cellIs" dxfId="4999" priority="25541" operator="equal">
      <formula>0</formula>
    </cfRule>
    <cfRule type="cellIs" dxfId="4998" priority="25542" operator="greaterThan">
      <formula>0</formula>
    </cfRule>
  </conditionalFormatting>
  <conditionalFormatting sqref="BE7">
    <cfRule type="cellIs" dxfId="4997" priority="25511" operator="equal">
      <formula>0</formula>
    </cfRule>
    <cfRule type="cellIs" dxfId="4996" priority="25512" operator="greaterThan">
      <formula>0</formula>
    </cfRule>
  </conditionalFormatting>
  <conditionalFormatting sqref="BE8">
    <cfRule type="cellIs" dxfId="4995" priority="25497" operator="equal">
      <formula>0</formula>
    </cfRule>
    <cfRule type="cellIs" dxfId="4994" priority="25498" operator="greaterThan">
      <formula>0</formula>
    </cfRule>
  </conditionalFormatting>
  <conditionalFormatting sqref="BE8">
    <cfRule type="cellIs" dxfId="4993" priority="25489" operator="equal">
      <formula>0</formula>
    </cfRule>
    <cfRule type="cellIs" dxfId="4992" priority="25490" operator="greaterThan">
      <formula>0</formula>
    </cfRule>
  </conditionalFormatting>
  <conditionalFormatting sqref="BE8">
    <cfRule type="cellIs" dxfId="4991" priority="25483" operator="equal">
      <formula>0</formula>
    </cfRule>
    <cfRule type="cellIs" dxfId="4990" priority="25484" operator="greaterThan">
      <formula>0</formula>
    </cfRule>
  </conditionalFormatting>
  <conditionalFormatting sqref="BE8">
    <cfRule type="cellIs" dxfId="4989" priority="25485" operator="equal">
      <formula>0</formula>
    </cfRule>
    <cfRule type="cellIs" dxfId="4988" priority="25486" operator="greaterThan">
      <formula>0</formula>
    </cfRule>
  </conditionalFormatting>
  <conditionalFormatting sqref="BE7">
    <cfRule type="cellIs" dxfId="4987" priority="25481" operator="equal">
      <formula>0</formula>
    </cfRule>
    <cfRule type="cellIs" dxfId="4986" priority="25482" operator="greaterThan">
      <formula>0</formula>
    </cfRule>
  </conditionalFormatting>
  <conditionalFormatting sqref="BE7">
    <cfRule type="cellIs" dxfId="4985" priority="25439" operator="equal">
      <formula>0</formula>
    </cfRule>
    <cfRule type="cellIs" dxfId="4984" priority="25440" operator="greaterThan">
      <formula>0</formula>
    </cfRule>
  </conditionalFormatting>
  <conditionalFormatting sqref="BE8">
    <cfRule type="cellIs" dxfId="4983" priority="25471" operator="equal">
      <formula>0</formula>
    </cfRule>
    <cfRule type="cellIs" dxfId="4982" priority="25472" operator="greaterThan">
      <formula>0</formula>
    </cfRule>
  </conditionalFormatting>
  <conditionalFormatting sqref="BE8">
    <cfRule type="cellIs" dxfId="4981" priority="25467" operator="equal">
      <formula>0</formula>
    </cfRule>
    <cfRule type="cellIs" dxfId="4980" priority="25468" operator="greaterThan">
      <formula>0</formula>
    </cfRule>
  </conditionalFormatting>
  <conditionalFormatting sqref="BE8">
    <cfRule type="cellIs" dxfId="4979" priority="25469" operator="equal">
      <formula>0</formula>
    </cfRule>
    <cfRule type="cellIs" dxfId="4978" priority="25470" operator="greaterThan">
      <formula>0</formula>
    </cfRule>
  </conditionalFormatting>
  <conditionalFormatting sqref="BE7">
    <cfRule type="cellIs" dxfId="4977" priority="25465" operator="equal">
      <formula>0</formula>
    </cfRule>
    <cfRule type="cellIs" dxfId="4976" priority="25466" operator="greaterThan">
      <formula>0</formula>
    </cfRule>
  </conditionalFormatting>
  <conditionalFormatting sqref="BE8">
    <cfRule type="cellIs" dxfId="4975" priority="25463" operator="equal">
      <formula>0</formula>
    </cfRule>
    <cfRule type="cellIs" dxfId="4974" priority="25464" operator="greaterThan">
      <formula>0</formula>
    </cfRule>
  </conditionalFormatting>
  <conditionalFormatting sqref="BE8">
    <cfRule type="cellIs" dxfId="4973" priority="25461" operator="equal">
      <formula>0</formula>
    </cfRule>
    <cfRule type="cellIs" dxfId="4972" priority="25462" operator="greaterThan">
      <formula>0</formula>
    </cfRule>
  </conditionalFormatting>
  <conditionalFormatting sqref="BE7">
    <cfRule type="cellIs" dxfId="4971" priority="25459" operator="equal">
      <formula>0</formula>
    </cfRule>
    <cfRule type="cellIs" dxfId="4970" priority="25460" operator="greaterThan">
      <formula>0</formula>
    </cfRule>
  </conditionalFormatting>
  <conditionalFormatting sqref="BE7">
    <cfRule type="cellIs" dxfId="4969" priority="25453" operator="equal">
      <formula>0</formula>
    </cfRule>
    <cfRule type="cellIs" dxfId="4968" priority="25454" operator="greaterThan">
      <formula>0</formula>
    </cfRule>
  </conditionalFormatting>
  <conditionalFormatting sqref="BE8">
    <cfRule type="cellIs" dxfId="4967" priority="25457" operator="equal">
      <formula>0</formula>
    </cfRule>
    <cfRule type="cellIs" dxfId="4966" priority="25458" operator="greaterThan">
      <formula>0</formula>
    </cfRule>
  </conditionalFormatting>
  <conditionalFormatting sqref="BE7">
    <cfRule type="cellIs" dxfId="4965" priority="25455" operator="equal">
      <formula>0</formula>
    </cfRule>
    <cfRule type="cellIs" dxfId="4964" priority="25456" operator="greaterThan">
      <formula>0</formula>
    </cfRule>
  </conditionalFormatting>
  <conditionalFormatting sqref="BE8">
    <cfRule type="cellIs" dxfId="4963" priority="25451" operator="equal">
      <formula>0</formula>
    </cfRule>
    <cfRule type="cellIs" dxfId="4962" priority="25452" operator="greaterThan">
      <formula>0</formula>
    </cfRule>
  </conditionalFormatting>
  <conditionalFormatting sqref="BE8">
    <cfRule type="cellIs" dxfId="4961" priority="25449" operator="equal">
      <formula>0</formula>
    </cfRule>
    <cfRule type="cellIs" dxfId="4960" priority="25450" operator="greaterThan">
      <formula>0</formula>
    </cfRule>
  </conditionalFormatting>
  <conditionalFormatting sqref="BE8">
    <cfRule type="cellIs" dxfId="4959" priority="25447" operator="equal">
      <formula>0</formula>
    </cfRule>
    <cfRule type="cellIs" dxfId="4958" priority="25448" operator="greaterThan">
      <formula>0</formula>
    </cfRule>
  </conditionalFormatting>
  <conditionalFormatting sqref="BE8">
    <cfRule type="cellIs" dxfId="4957" priority="25445" operator="equal">
      <formula>0</formula>
    </cfRule>
    <cfRule type="cellIs" dxfId="4956" priority="25446" operator="greaterThan">
      <formula>0</formula>
    </cfRule>
  </conditionalFormatting>
  <conditionalFormatting sqref="BE7">
    <cfRule type="cellIs" dxfId="4955" priority="25443" operator="equal">
      <formula>0</formula>
    </cfRule>
    <cfRule type="cellIs" dxfId="4954" priority="25444" operator="greaterThan">
      <formula>0</formula>
    </cfRule>
  </conditionalFormatting>
  <conditionalFormatting sqref="BE7">
    <cfRule type="cellIs" dxfId="4953" priority="25441" operator="equal">
      <formula>0</formula>
    </cfRule>
    <cfRule type="cellIs" dxfId="4952" priority="25442" operator="greaterThan">
      <formula>0</formula>
    </cfRule>
  </conditionalFormatting>
  <conditionalFormatting sqref="BE7">
    <cfRule type="cellIs" dxfId="4951" priority="25437" operator="equal">
      <formula>0</formula>
    </cfRule>
    <cfRule type="cellIs" dxfId="4950" priority="25438" operator="greaterThan">
      <formula>0</formula>
    </cfRule>
  </conditionalFormatting>
  <conditionalFormatting sqref="BE7">
    <cfRule type="cellIs" dxfId="4949" priority="25435" operator="equal">
      <formula>0</formula>
    </cfRule>
    <cfRule type="cellIs" dxfId="4948" priority="25436" operator="greaterThan">
      <formula>0</formula>
    </cfRule>
  </conditionalFormatting>
  <conditionalFormatting sqref="BE7">
    <cfRule type="cellIs" dxfId="4947" priority="25431" operator="equal">
      <formula>0</formula>
    </cfRule>
    <cfRule type="cellIs" dxfId="4946" priority="25432" operator="greaterThan">
      <formula>0</formula>
    </cfRule>
  </conditionalFormatting>
  <conditionalFormatting sqref="BE7">
    <cfRule type="cellIs" dxfId="4945" priority="25433" operator="equal">
      <formula>0</formula>
    </cfRule>
    <cfRule type="cellIs" dxfId="4944" priority="25434" operator="greaterThan">
      <formula>0</formula>
    </cfRule>
  </conditionalFormatting>
  <conditionalFormatting sqref="BE7">
    <cfRule type="cellIs" dxfId="4943" priority="25429" operator="equal">
      <formula>0</formula>
    </cfRule>
    <cfRule type="cellIs" dxfId="4942" priority="25430" operator="greaterThan">
      <formula>0</formula>
    </cfRule>
  </conditionalFormatting>
  <conditionalFormatting sqref="BE7">
    <cfRule type="cellIs" dxfId="4941" priority="25427" operator="equal">
      <formula>0</formula>
    </cfRule>
    <cfRule type="cellIs" dxfId="4940" priority="25428" operator="greaterThan">
      <formula>0</formula>
    </cfRule>
  </conditionalFormatting>
  <conditionalFormatting sqref="BE7">
    <cfRule type="cellIs" dxfId="4939" priority="25425" operator="equal">
      <formula>0</formula>
    </cfRule>
    <cfRule type="cellIs" dxfId="4938" priority="25426" operator="greaterThan">
      <formula>0</formula>
    </cfRule>
  </conditionalFormatting>
  <conditionalFormatting sqref="BE7">
    <cfRule type="cellIs" dxfId="4937" priority="25423" operator="equal">
      <formula>0</formula>
    </cfRule>
    <cfRule type="cellIs" dxfId="4936" priority="25424" operator="greaterThan">
      <formula>0</formula>
    </cfRule>
  </conditionalFormatting>
  <conditionalFormatting sqref="BE7">
    <cfRule type="cellIs" dxfId="4935" priority="25421" operator="equal">
      <formula>0</formula>
    </cfRule>
    <cfRule type="cellIs" dxfId="4934" priority="25422" operator="greaterThan">
      <formula>0</formula>
    </cfRule>
  </conditionalFormatting>
  <conditionalFormatting sqref="BE7">
    <cfRule type="cellIs" dxfId="4933" priority="25419" operator="equal">
      <formula>0</formula>
    </cfRule>
    <cfRule type="cellIs" dxfId="4932" priority="25420" operator="greaterThan">
      <formula>0</formula>
    </cfRule>
  </conditionalFormatting>
  <conditionalFormatting sqref="BE7">
    <cfRule type="cellIs" dxfId="4931" priority="25417" operator="equal">
      <formula>0</formula>
    </cfRule>
    <cfRule type="cellIs" dxfId="4930" priority="25418" operator="greaterThan">
      <formula>0</formula>
    </cfRule>
  </conditionalFormatting>
  <conditionalFormatting sqref="BE8">
    <cfRule type="cellIs" dxfId="4929" priority="25409" operator="equal">
      <formula>0</formula>
    </cfRule>
    <cfRule type="cellIs" dxfId="4928" priority="25410" operator="greaterThan">
      <formula>0</formula>
    </cfRule>
  </conditionalFormatting>
  <conditionalFormatting sqref="BE8">
    <cfRule type="cellIs" dxfId="4927" priority="25403" operator="equal">
      <formula>0</formula>
    </cfRule>
    <cfRule type="cellIs" dxfId="4926" priority="25404" operator="greaterThan">
      <formula>0</formula>
    </cfRule>
  </conditionalFormatting>
  <conditionalFormatting sqref="BE8">
    <cfRule type="cellIs" dxfId="4925" priority="25405" operator="equal">
      <formula>0</formula>
    </cfRule>
    <cfRule type="cellIs" dxfId="4924" priority="25406" operator="greaterThan">
      <formula>0</formula>
    </cfRule>
  </conditionalFormatting>
  <conditionalFormatting sqref="BE7">
    <cfRule type="cellIs" dxfId="4923" priority="25401" operator="equal">
      <formula>0</formula>
    </cfRule>
    <cfRule type="cellIs" dxfId="4922" priority="25402" operator="greaterThan">
      <formula>0</formula>
    </cfRule>
  </conditionalFormatting>
  <conditionalFormatting sqref="BE8">
    <cfRule type="cellIs" dxfId="4921" priority="25397" operator="equal">
      <formula>0</formula>
    </cfRule>
    <cfRule type="cellIs" dxfId="4920" priority="25398" operator="greaterThan">
      <formula>0</formula>
    </cfRule>
  </conditionalFormatting>
  <conditionalFormatting sqref="BE8">
    <cfRule type="cellIs" dxfId="4919" priority="25395" operator="equal">
      <formula>0</formula>
    </cfRule>
    <cfRule type="cellIs" dxfId="4918" priority="25396" operator="greaterThan">
      <formula>0</formula>
    </cfRule>
  </conditionalFormatting>
  <conditionalFormatting sqref="BE7">
    <cfRule type="cellIs" dxfId="4917" priority="25393" operator="equal">
      <formula>0</formula>
    </cfRule>
    <cfRule type="cellIs" dxfId="4916" priority="25394" operator="greaterThan">
      <formula>0</formula>
    </cfRule>
  </conditionalFormatting>
  <conditionalFormatting sqref="BE7">
    <cfRule type="cellIs" dxfId="4915" priority="25387" operator="equal">
      <formula>0</formula>
    </cfRule>
    <cfRule type="cellIs" dxfId="4914" priority="25388" operator="greaterThan">
      <formula>0</formula>
    </cfRule>
  </conditionalFormatting>
  <conditionalFormatting sqref="BE8">
    <cfRule type="cellIs" dxfId="4913" priority="25391" operator="equal">
      <formula>0</formula>
    </cfRule>
    <cfRule type="cellIs" dxfId="4912" priority="25392" operator="greaterThan">
      <formula>0</formula>
    </cfRule>
  </conditionalFormatting>
  <conditionalFormatting sqref="BE7">
    <cfRule type="cellIs" dxfId="4911" priority="25389" operator="equal">
      <formula>0</formula>
    </cfRule>
    <cfRule type="cellIs" dxfId="4910" priority="25390" operator="greaterThan">
      <formula>0</formula>
    </cfRule>
  </conditionalFormatting>
  <conditionalFormatting sqref="BE8">
    <cfRule type="cellIs" dxfId="4909" priority="25383" operator="equal">
      <formula>0</formula>
    </cfRule>
    <cfRule type="cellIs" dxfId="4908" priority="25384" operator="greaterThan">
      <formula>0</formula>
    </cfRule>
  </conditionalFormatting>
  <conditionalFormatting sqref="BE8">
    <cfRule type="cellIs" dxfId="4907" priority="25381" operator="equal">
      <formula>0</formula>
    </cfRule>
    <cfRule type="cellIs" dxfId="4906" priority="25382" operator="greaterThan">
      <formula>0</formula>
    </cfRule>
  </conditionalFormatting>
  <conditionalFormatting sqref="BE8">
    <cfRule type="cellIs" dxfId="4905" priority="25379" operator="equal">
      <formula>0</formula>
    </cfRule>
    <cfRule type="cellIs" dxfId="4904" priority="25380" operator="greaterThan">
      <formula>0</formula>
    </cfRule>
  </conditionalFormatting>
  <conditionalFormatting sqref="BE8">
    <cfRule type="cellIs" dxfId="4903" priority="25377" operator="equal">
      <formula>0</formula>
    </cfRule>
    <cfRule type="cellIs" dxfId="4902" priority="25378" operator="greaterThan">
      <formula>0</formula>
    </cfRule>
  </conditionalFormatting>
  <conditionalFormatting sqref="BE7">
    <cfRule type="cellIs" dxfId="4901" priority="25375" operator="equal">
      <formula>0</formula>
    </cfRule>
    <cfRule type="cellIs" dxfId="4900" priority="25376" operator="greaterThan">
      <formula>0</formula>
    </cfRule>
  </conditionalFormatting>
  <conditionalFormatting sqref="BE7">
    <cfRule type="cellIs" dxfId="4899" priority="25371" operator="equal">
      <formula>0</formula>
    </cfRule>
    <cfRule type="cellIs" dxfId="4898" priority="25372" operator="greaterThan">
      <formula>0</formula>
    </cfRule>
  </conditionalFormatting>
  <conditionalFormatting sqref="BE7">
    <cfRule type="cellIs" dxfId="4897" priority="25373" operator="equal">
      <formula>0</formula>
    </cfRule>
    <cfRule type="cellIs" dxfId="4896" priority="25374" operator="greaterThan">
      <formula>0</formula>
    </cfRule>
  </conditionalFormatting>
  <conditionalFormatting sqref="BE7">
    <cfRule type="cellIs" dxfId="4895" priority="25367" operator="equal">
      <formula>0</formula>
    </cfRule>
    <cfRule type="cellIs" dxfId="4894" priority="25368" operator="greaterThan">
      <formula>0</formula>
    </cfRule>
  </conditionalFormatting>
  <conditionalFormatting sqref="BE7">
    <cfRule type="cellIs" dxfId="4893" priority="25365" operator="equal">
      <formula>0</formula>
    </cfRule>
    <cfRule type="cellIs" dxfId="4892" priority="25366" operator="greaterThan">
      <formula>0</formula>
    </cfRule>
  </conditionalFormatting>
  <conditionalFormatting sqref="BE7">
    <cfRule type="cellIs" dxfId="4891" priority="25361" operator="equal">
      <formula>0</formula>
    </cfRule>
    <cfRule type="cellIs" dxfId="4890" priority="25362" operator="greaterThan">
      <formula>0</formula>
    </cfRule>
  </conditionalFormatting>
  <conditionalFormatting sqref="BE7">
    <cfRule type="cellIs" dxfId="4889" priority="25355" operator="equal">
      <formula>0</formula>
    </cfRule>
    <cfRule type="cellIs" dxfId="4888" priority="25356" operator="greaterThan">
      <formula>0</formula>
    </cfRule>
  </conditionalFormatting>
  <conditionalFormatting sqref="BE7">
    <cfRule type="cellIs" dxfId="4887" priority="25353" operator="equal">
      <formula>0</formula>
    </cfRule>
    <cfRule type="cellIs" dxfId="4886" priority="25354" operator="greaterThan">
      <formula>0</formula>
    </cfRule>
  </conditionalFormatting>
  <conditionalFormatting sqref="BE7">
    <cfRule type="cellIs" dxfId="4885" priority="25351" operator="equal">
      <formula>0</formula>
    </cfRule>
    <cfRule type="cellIs" dxfId="4884" priority="25352" operator="greaterThan">
      <formula>0</formula>
    </cfRule>
  </conditionalFormatting>
  <conditionalFormatting sqref="BE7">
    <cfRule type="cellIs" dxfId="4883" priority="25349" operator="equal">
      <formula>0</formula>
    </cfRule>
    <cfRule type="cellIs" dxfId="4882" priority="25350" operator="greaterThan">
      <formula>0</formula>
    </cfRule>
  </conditionalFormatting>
  <conditionalFormatting sqref="BE8">
    <cfRule type="cellIs" dxfId="4881" priority="25313" operator="equal">
      <formula>0</formula>
    </cfRule>
    <cfRule type="cellIs" dxfId="4880" priority="25314" operator="greaterThan">
      <formula>0</formula>
    </cfRule>
  </conditionalFormatting>
  <conditionalFormatting sqref="BE8">
    <cfRule type="cellIs" dxfId="4879" priority="25307" operator="equal">
      <formula>0</formula>
    </cfRule>
    <cfRule type="cellIs" dxfId="4878" priority="25308" operator="greaterThan">
      <formula>0</formula>
    </cfRule>
  </conditionalFormatting>
  <conditionalFormatting sqref="BE8">
    <cfRule type="cellIs" dxfId="4877" priority="25309" operator="equal">
      <formula>0</formula>
    </cfRule>
    <cfRule type="cellIs" dxfId="4876" priority="25310" operator="greaterThan">
      <formula>0</formula>
    </cfRule>
  </conditionalFormatting>
  <conditionalFormatting sqref="BE7">
    <cfRule type="cellIs" dxfId="4875" priority="25305" operator="equal">
      <formula>0</formula>
    </cfRule>
    <cfRule type="cellIs" dxfId="4874" priority="25306" operator="greaterThan">
      <formula>0</formula>
    </cfRule>
  </conditionalFormatting>
  <conditionalFormatting sqref="BE8">
    <cfRule type="cellIs" dxfId="4873" priority="25301" operator="equal">
      <formula>0</formula>
    </cfRule>
    <cfRule type="cellIs" dxfId="4872" priority="25302" operator="greaterThan">
      <formula>0</formula>
    </cfRule>
  </conditionalFormatting>
  <conditionalFormatting sqref="BE8">
    <cfRule type="cellIs" dxfId="4871" priority="25299" operator="equal">
      <formula>0</formula>
    </cfRule>
    <cfRule type="cellIs" dxfId="4870" priority="25300" operator="greaterThan">
      <formula>0</formula>
    </cfRule>
  </conditionalFormatting>
  <conditionalFormatting sqref="BE7">
    <cfRule type="cellIs" dxfId="4869" priority="25297" operator="equal">
      <formula>0</formula>
    </cfRule>
    <cfRule type="cellIs" dxfId="4868" priority="25298" operator="greaterThan">
      <formula>0</formula>
    </cfRule>
  </conditionalFormatting>
  <conditionalFormatting sqref="BE7">
    <cfRule type="cellIs" dxfId="4867" priority="25291" operator="equal">
      <formula>0</formula>
    </cfRule>
    <cfRule type="cellIs" dxfId="4866" priority="25292" operator="greaterThan">
      <formula>0</formula>
    </cfRule>
  </conditionalFormatting>
  <conditionalFormatting sqref="BE8">
    <cfRule type="cellIs" dxfId="4865" priority="25295" operator="equal">
      <formula>0</formula>
    </cfRule>
    <cfRule type="cellIs" dxfId="4864" priority="25296" operator="greaterThan">
      <formula>0</formula>
    </cfRule>
  </conditionalFormatting>
  <conditionalFormatting sqref="BE7">
    <cfRule type="cellIs" dxfId="4863" priority="25293" operator="equal">
      <formula>0</formula>
    </cfRule>
    <cfRule type="cellIs" dxfId="4862" priority="25294" operator="greaterThan">
      <formula>0</formula>
    </cfRule>
  </conditionalFormatting>
  <conditionalFormatting sqref="BE8">
    <cfRule type="cellIs" dxfId="4861" priority="25287" operator="equal">
      <formula>0</formula>
    </cfRule>
    <cfRule type="cellIs" dxfId="4860" priority="25288" operator="greaterThan">
      <formula>0</formula>
    </cfRule>
  </conditionalFormatting>
  <conditionalFormatting sqref="BE8">
    <cfRule type="cellIs" dxfId="4859" priority="25285" operator="equal">
      <formula>0</formula>
    </cfRule>
    <cfRule type="cellIs" dxfId="4858" priority="25286" operator="greaterThan">
      <formula>0</formula>
    </cfRule>
  </conditionalFormatting>
  <conditionalFormatting sqref="BE8">
    <cfRule type="cellIs" dxfId="4857" priority="25283" operator="equal">
      <formula>0</formula>
    </cfRule>
    <cfRule type="cellIs" dxfId="4856" priority="25284" operator="greaterThan">
      <formula>0</formula>
    </cfRule>
  </conditionalFormatting>
  <conditionalFormatting sqref="BE8">
    <cfRule type="cellIs" dxfId="4855" priority="25281" operator="equal">
      <formula>0</formula>
    </cfRule>
    <cfRule type="cellIs" dxfId="4854" priority="25282" operator="greaterThan">
      <formula>0</formula>
    </cfRule>
  </conditionalFormatting>
  <conditionalFormatting sqref="BE7">
    <cfRule type="cellIs" dxfId="4853" priority="25279" operator="equal">
      <formula>0</formula>
    </cfRule>
    <cfRule type="cellIs" dxfId="4852" priority="25280" operator="greaterThan">
      <formula>0</formula>
    </cfRule>
  </conditionalFormatting>
  <conditionalFormatting sqref="BE7">
    <cfRule type="cellIs" dxfId="4851" priority="25275" operator="equal">
      <formula>0</formula>
    </cfRule>
    <cfRule type="cellIs" dxfId="4850" priority="25276" operator="greaterThan">
      <formula>0</formula>
    </cfRule>
  </conditionalFormatting>
  <conditionalFormatting sqref="BE7">
    <cfRule type="cellIs" dxfId="4849" priority="25277" operator="equal">
      <formula>0</formula>
    </cfRule>
    <cfRule type="cellIs" dxfId="4848" priority="25278" operator="greaterThan">
      <formula>0</formula>
    </cfRule>
  </conditionalFormatting>
  <conditionalFormatting sqref="BE7">
    <cfRule type="cellIs" dxfId="4847" priority="25271" operator="equal">
      <formula>0</formula>
    </cfRule>
    <cfRule type="cellIs" dxfId="4846" priority="25272" operator="greaterThan">
      <formula>0</formula>
    </cfRule>
  </conditionalFormatting>
  <conditionalFormatting sqref="BE7">
    <cfRule type="cellIs" dxfId="4845" priority="25269" operator="equal">
      <formula>0</formula>
    </cfRule>
    <cfRule type="cellIs" dxfId="4844" priority="25270" operator="greaterThan">
      <formula>0</formula>
    </cfRule>
  </conditionalFormatting>
  <conditionalFormatting sqref="BE7">
    <cfRule type="cellIs" dxfId="4843" priority="25265" operator="equal">
      <formula>0</formula>
    </cfRule>
    <cfRule type="cellIs" dxfId="4842" priority="25266" operator="greaterThan">
      <formula>0</formula>
    </cfRule>
  </conditionalFormatting>
  <conditionalFormatting sqref="BE7">
    <cfRule type="cellIs" dxfId="4841" priority="25259" operator="equal">
      <formula>0</formula>
    </cfRule>
    <cfRule type="cellIs" dxfId="4840" priority="25260" operator="greaterThan">
      <formula>0</formula>
    </cfRule>
  </conditionalFormatting>
  <conditionalFormatting sqref="BE7">
    <cfRule type="cellIs" dxfId="4839" priority="25257" operator="equal">
      <formula>0</formula>
    </cfRule>
    <cfRule type="cellIs" dxfId="4838" priority="25258" operator="greaterThan">
      <formula>0</formula>
    </cfRule>
  </conditionalFormatting>
  <conditionalFormatting sqref="BE7">
    <cfRule type="cellIs" dxfId="4837" priority="25255" operator="equal">
      <formula>0</formula>
    </cfRule>
    <cfRule type="cellIs" dxfId="4836" priority="25256" operator="greaterThan">
      <formula>0</formula>
    </cfRule>
  </conditionalFormatting>
  <conditionalFormatting sqref="BE7">
    <cfRule type="cellIs" dxfId="4835" priority="25253" operator="equal">
      <formula>0</formula>
    </cfRule>
    <cfRule type="cellIs" dxfId="4834" priority="25254" operator="greaterThan">
      <formula>0</formula>
    </cfRule>
  </conditionalFormatting>
  <conditionalFormatting sqref="BE8">
    <cfRule type="cellIs" dxfId="4833" priority="25223" operator="equal">
      <formula>0</formula>
    </cfRule>
    <cfRule type="cellIs" dxfId="4832" priority="25224" operator="greaterThan">
      <formula>0</formula>
    </cfRule>
  </conditionalFormatting>
  <conditionalFormatting sqref="BE8">
    <cfRule type="cellIs" dxfId="4831" priority="25221" operator="equal">
      <formula>0</formula>
    </cfRule>
    <cfRule type="cellIs" dxfId="4830" priority="25222" operator="greaterThan">
      <formula>0</formula>
    </cfRule>
  </conditionalFormatting>
  <conditionalFormatting sqref="BE7">
    <cfRule type="cellIs" dxfId="4829" priority="25219" operator="equal">
      <formula>0</formula>
    </cfRule>
    <cfRule type="cellIs" dxfId="4828" priority="25220" operator="greaterThan">
      <formula>0</formula>
    </cfRule>
  </conditionalFormatting>
  <conditionalFormatting sqref="BE7">
    <cfRule type="cellIs" dxfId="4827" priority="25213" operator="equal">
      <formula>0</formula>
    </cfRule>
    <cfRule type="cellIs" dxfId="4826" priority="25214" operator="greaterThan">
      <formula>0</formula>
    </cfRule>
  </conditionalFormatting>
  <conditionalFormatting sqref="BE8">
    <cfRule type="cellIs" dxfId="4825" priority="25217" operator="equal">
      <formula>0</formula>
    </cfRule>
    <cfRule type="cellIs" dxfId="4824" priority="25218" operator="greaterThan">
      <formula>0</formula>
    </cfRule>
  </conditionalFormatting>
  <conditionalFormatting sqref="BE7">
    <cfRule type="cellIs" dxfId="4823" priority="25215" operator="equal">
      <formula>0</formula>
    </cfRule>
    <cfRule type="cellIs" dxfId="4822" priority="25216" operator="greaterThan">
      <formula>0</formula>
    </cfRule>
  </conditionalFormatting>
  <conditionalFormatting sqref="BE8">
    <cfRule type="cellIs" dxfId="4821" priority="25209" operator="equal">
      <formula>0</formula>
    </cfRule>
    <cfRule type="cellIs" dxfId="4820" priority="25210" operator="greaterThan">
      <formula>0</formula>
    </cfRule>
  </conditionalFormatting>
  <conditionalFormatting sqref="BE7">
    <cfRule type="cellIs" dxfId="4819" priority="25207" operator="equal">
      <formula>0</formula>
    </cfRule>
    <cfRule type="cellIs" dxfId="4818" priority="25208" operator="greaterThan">
      <formula>0</formula>
    </cfRule>
  </conditionalFormatting>
  <conditionalFormatting sqref="BE7">
    <cfRule type="cellIs" dxfId="4817" priority="25205" operator="equal">
      <formula>0</formula>
    </cfRule>
    <cfRule type="cellIs" dxfId="4816" priority="25206" operator="greaterThan">
      <formula>0</formula>
    </cfRule>
  </conditionalFormatting>
  <conditionalFormatting sqref="BE7">
    <cfRule type="cellIs" dxfId="4815" priority="25201" operator="equal">
      <formula>0</formula>
    </cfRule>
    <cfRule type="cellIs" dxfId="4814" priority="25202" operator="greaterThan">
      <formula>0</formula>
    </cfRule>
  </conditionalFormatting>
  <conditionalFormatting sqref="BE7">
    <cfRule type="cellIs" dxfId="4813" priority="25195" operator="equal">
      <formula>0</formula>
    </cfRule>
    <cfRule type="cellIs" dxfId="4812" priority="25196" operator="greaterThan">
      <formula>0</formula>
    </cfRule>
  </conditionalFormatting>
  <conditionalFormatting sqref="BE7">
    <cfRule type="cellIs" dxfId="4811" priority="25193" operator="equal">
      <formula>0</formula>
    </cfRule>
    <cfRule type="cellIs" dxfId="4810" priority="25194" operator="greaterThan">
      <formula>0</formula>
    </cfRule>
  </conditionalFormatting>
  <conditionalFormatting sqref="BE7">
    <cfRule type="cellIs" dxfId="4809" priority="25191" operator="equal">
      <formula>0</formula>
    </cfRule>
    <cfRule type="cellIs" dxfId="4808" priority="25192" operator="greaterThan">
      <formula>0</formula>
    </cfRule>
  </conditionalFormatting>
  <conditionalFormatting sqref="BE7">
    <cfRule type="cellIs" dxfId="4807" priority="25189" operator="equal">
      <formula>0</formula>
    </cfRule>
    <cfRule type="cellIs" dxfId="4806" priority="25190" operator="greaterThan">
      <formula>0</formula>
    </cfRule>
  </conditionalFormatting>
  <conditionalFormatting sqref="BE8">
    <cfRule type="cellIs" dxfId="4805" priority="25161" operator="equal">
      <formula>0</formula>
    </cfRule>
    <cfRule type="cellIs" dxfId="4804" priority="25162" operator="greaterThan">
      <formula>0</formula>
    </cfRule>
  </conditionalFormatting>
  <conditionalFormatting sqref="BE8">
    <cfRule type="cellIs" dxfId="4803" priority="25155" operator="equal">
      <formula>0</formula>
    </cfRule>
    <cfRule type="cellIs" dxfId="4802" priority="25156" operator="greaterThan">
      <formula>0</formula>
    </cfRule>
  </conditionalFormatting>
  <conditionalFormatting sqref="BE8">
    <cfRule type="cellIs" dxfId="4801" priority="25157" operator="equal">
      <formula>0</formula>
    </cfRule>
    <cfRule type="cellIs" dxfId="4800" priority="25158" operator="greaterThan">
      <formula>0</formula>
    </cfRule>
  </conditionalFormatting>
  <conditionalFormatting sqref="BE7">
    <cfRule type="cellIs" dxfId="4799" priority="25153" operator="equal">
      <formula>0</formula>
    </cfRule>
    <cfRule type="cellIs" dxfId="4798" priority="25154" operator="greaterThan">
      <formula>0</formula>
    </cfRule>
  </conditionalFormatting>
  <conditionalFormatting sqref="BE8">
    <cfRule type="cellIs" dxfId="4797" priority="25149" operator="equal">
      <formula>0</formula>
    </cfRule>
    <cfRule type="cellIs" dxfId="4796" priority="25150" operator="greaterThan">
      <formula>0</formula>
    </cfRule>
  </conditionalFormatting>
  <conditionalFormatting sqref="BE8">
    <cfRule type="cellIs" dxfId="4795" priority="25147" operator="equal">
      <formula>0</formula>
    </cfRule>
    <cfRule type="cellIs" dxfId="4794" priority="25148" operator="greaterThan">
      <formula>0</formula>
    </cfRule>
  </conditionalFormatting>
  <conditionalFormatting sqref="BE7">
    <cfRule type="cellIs" dxfId="4793" priority="25145" operator="equal">
      <formula>0</formula>
    </cfRule>
    <cfRule type="cellIs" dxfId="4792" priority="25146" operator="greaterThan">
      <formula>0</formula>
    </cfRule>
  </conditionalFormatting>
  <conditionalFormatting sqref="BE7">
    <cfRule type="cellIs" dxfId="4791" priority="25139" operator="equal">
      <formula>0</formula>
    </cfRule>
    <cfRule type="cellIs" dxfId="4790" priority="25140" operator="greaterThan">
      <formula>0</formula>
    </cfRule>
  </conditionalFormatting>
  <conditionalFormatting sqref="BE8">
    <cfRule type="cellIs" dxfId="4789" priority="25143" operator="equal">
      <formula>0</formula>
    </cfRule>
    <cfRule type="cellIs" dxfId="4788" priority="25144" operator="greaterThan">
      <formula>0</formula>
    </cfRule>
  </conditionalFormatting>
  <conditionalFormatting sqref="BE7">
    <cfRule type="cellIs" dxfId="4787" priority="25141" operator="equal">
      <formula>0</formula>
    </cfRule>
    <cfRule type="cellIs" dxfId="4786" priority="25142" operator="greaterThan">
      <formula>0</formula>
    </cfRule>
  </conditionalFormatting>
  <conditionalFormatting sqref="BE8">
    <cfRule type="cellIs" dxfId="4785" priority="25135" operator="equal">
      <formula>0</formula>
    </cfRule>
    <cfRule type="cellIs" dxfId="4784" priority="25136" operator="greaterThan">
      <formula>0</formula>
    </cfRule>
  </conditionalFormatting>
  <conditionalFormatting sqref="BE8">
    <cfRule type="cellIs" dxfId="4783" priority="25133" operator="equal">
      <formula>0</formula>
    </cfRule>
    <cfRule type="cellIs" dxfId="4782" priority="25134" operator="greaterThan">
      <formula>0</formula>
    </cfRule>
  </conditionalFormatting>
  <conditionalFormatting sqref="BE8">
    <cfRule type="cellIs" dxfId="4781" priority="25131" operator="equal">
      <formula>0</formula>
    </cfRule>
    <cfRule type="cellIs" dxfId="4780" priority="25132" operator="greaterThan">
      <formula>0</formula>
    </cfRule>
  </conditionalFormatting>
  <conditionalFormatting sqref="BE8">
    <cfRule type="cellIs" dxfId="4779" priority="25129" operator="equal">
      <formula>0</formula>
    </cfRule>
    <cfRule type="cellIs" dxfId="4778" priority="25130" operator="greaterThan">
      <formula>0</formula>
    </cfRule>
  </conditionalFormatting>
  <conditionalFormatting sqref="BE7">
    <cfRule type="cellIs" dxfId="4777" priority="25127" operator="equal">
      <formula>0</formula>
    </cfRule>
    <cfRule type="cellIs" dxfId="4776" priority="25128" operator="greaterThan">
      <formula>0</formula>
    </cfRule>
  </conditionalFormatting>
  <conditionalFormatting sqref="BE7">
    <cfRule type="cellIs" dxfId="4775" priority="25123" operator="equal">
      <formula>0</formula>
    </cfRule>
    <cfRule type="cellIs" dxfId="4774" priority="25124" operator="greaterThan">
      <formula>0</formula>
    </cfRule>
  </conditionalFormatting>
  <conditionalFormatting sqref="BE7">
    <cfRule type="cellIs" dxfId="4773" priority="25125" operator="equal">
      <formula>0</formula>
    </cfRule>
    <cfRule type="cellIs" dxfId="4772" priority="25126" operator="greaterThan">
      <formula>0</formula>
    </cfRule>
  </conditionalFormatting>
  <conditionalFormatting sqref="BE7">
    <cfRule type="cellIs" dxfId="4771" priority="25119" operator="equal">
      <formula>0</formula>
    </cfRule>
    <cfRule type="cellIs" dxfId="4770" priority="25120" operator="greaterThan">
      <formula>0</formula>
    </cfRule>
  </conditionalFormatting>
  <conditionalFormatting sqref="BE7">
    <cfRule type="cellIs" dxfId="4769" priority="25117" operator="equal">
      <formula>0</formula>
    </cfRule>
    <cfRule type="cellIs" dxfId="4768" priority="25118" operator="greaterThan">
      <formula>0</formula>
    </cfRule>
  </conditionalFormatting>
  <conditionalFormatting sqref="BE7">
    <cfRule type="cellIs" dxfId="4767" priority="25113" operator="equal">
      <formula>0</formula>
    </cfRule>
    <cfRule type="cellIs" dxfId="4766" priority="25114" operator="greaterThan">
      <formula>0</formula>
    </cfRule>
  </conditionalFormatting>
  <conditionalFormatting sqref="BE7">
    <cfRule type="cellIs" dxfId="4765" priority="25107" operator="equal">
      <formula>0</formula>
    </cfRule>
    <cfRule type="cellIs" dxfId="4764" priority="25108" operator="greaterThan">
      <formula>0</formula>
    </cfRule>
  </conditionalFormatting>
  <conditionalFormatting sqref="BE7">
    <cfRule type="cellIs" dxfId="4763" priority="25105" operator="equal">
      <formula>0</formula>
    </cfRule>
    <cfRule type="cellIs" dxfId="4762" priority="25106" operator="greaterThan">
      <formula>0</formula>
    </cfRule>
  </conditionalFormatting>
  <conditionalFormatting sqref="BE7">
    <cfRule type="cellIs" dxfId="4761" priority="25103" operator="equal">
      <formula>0</formula>
    </cfRule>
    <cfRule type="cellIs" dxfId="4760" priority="25104" operator="greaterThan">
      <formula>0</formula>
    </cfRule>
  </conditionalFormatting>
  <conditionalFormatting sqref="BE7">
    <cfRule type="cellIs" dxfId="4759" priority="25101" operator="equal">
      <formula>0</formula>
    </cfRule>
    <cfRule type="cellIs" dxfId="4758" priority="25102" operator="greaterThan">
      <formula>0</formula>
    </cfRule>
  </conditionalFormatting>
  <conditionalFormatting sqref="BE8">
    <cfRule type="cellIs" dxfId="4757" priority="25071" operator="equal">
      <formula>0</formula>
    </cfRule>
    <cfRule type="cellIs" dxfId="4756" priority="25072" operator="greaterThan">
      <formula>0</formula>
    </cfRule>
  </conditionalFormatting>
  <conditionalFormatting sqref="BE8">
    <cfRule type="cellIs" dxfId="4755" priority="25069" operator="equal">
      <formula>0</formula>
    </cfRule>
    <cfRule type="cellIs" dxfId="4754" priority="25070" operator="greaterThan">
      <formula>0</formula>
    </cfRule>
  </conditionalFormatting>
  <conditionalFormatting sqref="BE7">
    <cfRule type="cellIs" dxfId="4753" priority="25067" operator="equal">
      <formula>0</formula>
    </cfRule>
    <cfRule type="cellIs" dxfId="4752" priority="25068" operator="greaterThan">
      <formula>0</formula>
    </cfRule>
  </conditionalFormatting>
  <conditionalFormatting sqref="BE7">
    <cfRule type="cellIs" dxfId="4751" priority="25061" operator="equal">
      <formula>0</formula>
    </cfRule>
    <cfRule type="cellIs" dxfId="4750" priority="25062" operator="greaterThan">
      <formula>0</formula>
    </cfRule>
  </conditionalFormatting>
  <conditionalFormatting sqref="BE8">
    <cfRule type="cellIs" dxfId="4749" priority="25065" operator="equal">
      <formula>0</formula>
    </cfRule>
    <cfRule type="cellIs" dxfId="4748" priority="25066" operator="greaterThan">
      <formula>0</formula>
    </cfRule>
  </conditionalFormatting>
  <conditionalFormatting sqref="BE7">
    <cfRule type="cellIs" dxfId="4747" priority="25063" operator="equal">
      <formula>0</formula>
    </cfRule>
    <cfRule type="cellIs" dxfId="4746" priority="25064" operator="greaterThan">
      <formula>0</formula>
    </cfRule>
  </conditionalFormatting>
  <conditionalFormatting sqref="BE8">
    <cfRule type="cellIs" dxfId="4745" priority="25057" operator="equal">
      <formula>0</formula>
    </cfRule>
    <cfRule type="cellIs" dxfId="4744" priority="25058" operator="greaterThan">
      <formula>0</formula>
    </cfRule>
  </conditionalFormatting>
  <conditionalFormatting sqref="BE7">
    <cfRule type="cellIs" dxfId="4743" priority="25055" operator="equal">
      <formula>0</formula>
    </cfRule>
    <cfRule type="cellIs" dxfId="4742" priority="25056" operator="greaterThan">
      <formula>0</formula>
    </cfRule>
  </conditionalFormatting>
  <conditionalFormatting sqref="BE7">
    <cfRule type="cellIs" dxfId="4741" priority="25053" operator="equal">
      <formula>0</formula>
    </cfRule>
    <cfRule type="cellIs" dxfId="4740" priority="25054" operator="greaterThan">
      <formula>0</formula>
    </cfRule>
  </conditionalFormatting>
  <conditionalFormatting sqref="BE7">
    <cfRule type="cellIs" dxfId="4739" priority="25049" operator="equal">
      <formula>0</formula>
    </cfRule>
    <cfRule type="cellIs" dxfId="4738" priority="25050" operator="greaterThan">
      <formula>0</formula>
    </cfRule>
  </conditionalFormatting>
  <conditionalFormatting sqref="BE7">
    <cfRule type="cellIs" dxfId="4737" priority="25043" operator="equal">
      <formula>0</formula>
    </cfRule>
    <cfRule type="cellIs" dxfId="4736" priority="25044" operator="greaterThan">
      <formula>0</formula>
    </cfRule>
  </conditionalFormatting>
  <conditionalFormatting sqref="BE7">
    <cfRule type="cellIs" dxfId="4735" priority="25041" operator="equal">
      <formula>0</formula>
    </cfRule>
    <cfRule type="cellIs" dxfId="4734" priority="25042" operator="greaterThan">
      <formula>0</formula>
    </cfRule>
  </conditionalFormatting>
  <conditionalFormatting sqref="BE7">
    <cfRule type="cellIs" dxfId="4733" priority="25039" operator="equal">
      <formula>0</formula>
    </cfRule>
    <cfRule type="cellIs" dxfId="4732" priority="25040" operator="greaterThan">
      <formula>0</formula>
    </cfRule>
  </conditionalFormatting>
  <conditionalFormatting sqref="BE7">
    <cfRule type="cellIs" dxfId="4731" priority="25037" operator="equal">
      <formula>0</formula>
    </cfRule>
    <cfRule type="cellIs" dxfId="4730" priority="25038" operator="greaterThan">
      <formula>0</formula>
    </cfRule>
  </conditionalFormatting>
  <conditionalFormatting sqref="BE8">
    <cfRule type="cellIs" dxfId="4729" priority="25015" operator="equal">
      <formula>0</formula>
    </cfRule>
    <cfRule type="cellIs" dxfId="4728" priority="25016" operator="greaterThan">
      <formula>0</formula>
    </cfRule>
  </conditionalFormatting>
  <conditionalFormatting sqref="BE8">
    <cfRule type="cellIs" dxfId="4727" priority="25013" operator="equal">
      <formula>0</formula>
    </cfRule>
    <cfRule type="cellIs" dxfId="4726" priority="25014" operator="greaterThan">
      <formula>0</formula>
    </cfRule>
  </conditionalFormatting>
  <conditionalFormatting sqref="BE7">
    <cfRule type="cellIs" dxfId="4725" priority="25011" operator="equal">
      <formula>0</formula>
    </cfRule>
    <cfRule type="cellIs" dxfId="4724" priority="25012" operator="greaterThan">
      <formula>0</formula>
    </cfRule>
  </conditionalFormatting>
  <conditionalFormatting sqref="BE7">
    <cfRule type="cellIs" dxfId="4723" priority="25005" operator="equal">
      <formula>0</formula>
    </cfRule>
    <cfRule type="cellIs" dxfId="4722" priority="25006" operator="greaterThan">
      <formula>0</formula>
    </cfRule>
  </conditionalFormatting>
  <conditionalFormatting sqref="BE8">
    <cfRule type="cellIs" dxfId="4721" priority="25009" operator="equal">
      <formula>0</formula>
    </cfRule>
    <cfRule type="cellIs" dxfId="4720" priority="25010" operator="greaterThan">
      <formula>0</formula>
    </cfRule>
  </conditionalFormatting>
  <conditionalFormatting sqref="BE7">
    <cfRule type="cellIs" dxfId="4719" priority="25007" operator="equal">
      <formula>0</formula>
    </cfRule>
    <cfRule type="cellIs" dxfId="4718" priority="25008" operator="greaterThan">
      <formula>0</formula>
    </cfRule>
  </conditionalFormatting>
  <conditionalFormatting sqref="BE8">
    <cfRule type="cellIs" dxfId="4717" priority="25001" operator="equal">
      <formula>0</formula>
    </cfRule>
    <cfRule type="cellIs" dxfId="4716" priority="25002" operator="greaterThan">
      <formula>0</formula>
    </cfRule>
  </conditionalFormatting>
  <conditionalFormatting sqref="BE7">
    <cfRule type="cellIs" dxfId="4715" priority="24999" operator="equal">
      <formula>0</formula>
    </cfRule>
    <cfRule type="cellIs" dxfId="4714" priority="25000" operator="greaterThan">
      <formula>0</formula>
    </cfRule>
  </conditionalFormatting>
  <conditionalFormatting sqref="BE7">
    <cfRule type="cellIs" dxfId="4713" priority="24997" operator="equal">
      <formula>0</formula>
    </cfRule>
    <cfRule type="cellIs" dxfId="4712" priority="24998" operator="greaterThan">
      <formula>0</formula>
    </cfRule>
  </conditionalFormatting>
  <conditionalFormatting sqref="BE7">
    <cfRule type="cellIs" dxfId="4711" priority="24993" operator="equal">
      <formula>0</formula>
    </cfRule>
    <cfRule type="cellIs" dxfId="4710" priority="24994" operator="greaterThan">
      <formula>0</formula>
    </cfRule>
  </conditionalFormatting>
  <conditionalFormatting sqref="BE7">
    <cfRule type="cellIs" dxfId="4709" priority="24987" operator="equal">
      <formula>0</formula>
    </cfRule>
    <cfRule type="cellIs" dxfId="4708" priority="24988" operator="greaterThan">
      <formula>0</formula>
    </cfRule>
  </conditionalFormatting>
  <conditionalFormatting sqref="BE7">
    <cfRule type="cellIs" dxfId="4707" priority="24985" operator="equal">
      <formula>0</formula>
    </cfRule>
    <cfRule type="cellIs" dxfId="4706" priority="24986" operator="greaterThan">
      <formula>0</formula>
    </cfRule>
  </conditionalFormatting>
  <conditionalFormatting sqref="BE7">
    <cfRule type="cellIs" dxfId="4705" priority="24983" operator="equal">
      <formula>0</formula>
    </cfRule>
    <cfRule type="cellIs" dxfId="4704" priority="24984" operator="greaterThan">
      <formula>0</formula>
    </cfRule>
  </conditionalFormatting>
  <conditionalFormatting sqref="BE7">
    <cfRule type="cellIs" dxfId="4703" priority="24981" operator="equal">
      <formula>0</formula>
    </cfRule>
    <cfRule type="cellIs" dxfId="4702" priority="24982" operator="greaterThan">
      <formula>0</formula>
    </cfRule>
  </conditionalFormatting>
  <conditionalFormatting sqref="BE7">
    <cfRule type="cellIs" dxfId="4701" priority="24959" operator="equal">
      <formula>0</formula>
    </cfRule>
    <cfRule type="cellIs" dxfId="4700" priority="24960" operator="greaterThan">
      <formula>0</formula>
    </cfRule>
  </conditionalFormatting>
  <conditionalFormatting sqref="BE7">
    <cfRule type="cellIs" dxfId="4699" priority="24957" operator="equal">
      <formula>0</formula>
    </cfRule>
    <cfRule type="cellIs" dxfId="4698" priority="24958" operator="greaterThan">
      <formula>0</formula>
    </cfRule>
  </conditionalFormatting>
  <conditionalFormatting sqref="BE7">
    <cfRule type="cellIs" dxfId="4697" priority="24953" operator="equal">
      <formula>0</formula>
    </cfRule>
    <cfRule type="cellIs" dxfId="4696" priority="24954" operator="greaterThan">
      <formula>0</formula>
    </cfRule>
  </conditionalFormatting>
  <conditionalFormatting sqref="BE7">
    <cfRule type="cellIs" dxfId="4695" priority="24947" operator="equal">
      <formula>0</formula>
    </cfRule>
    <cfRule type="cellIs" dxfId="4694" priority="24948" operator="greaterThan">
      <formula>0</formula>
    </cfRule>
  </conditionalFormatting>
  <conditionalFormatting sqref="BE8">
    <cfRule type="cellIs" dxfId="4693" priority="24931" operator="equal">
      <formula>0</formula>
    </cfRule>
    <cfRule type="cellIs" dxfId="4692" priority="24932" operator="greaterThan">
      <formula>0</formula>
    </cfRule>
  </conditionalFormatting>
  <conditionalFormatting sqref="BE8">
    <cfRule type="cellIs" dxfId="4691" priority="24929" operator="equal">
      <formula>0</formula>
    </cfRule>
    <cfRule type="cellIs" dxfId="4690" priority="24930" operator="greaterThan">
      <formula>0</formula>
    </cfRule>
  </conditionalFormatting>
  <conditionalFormatting sqref="BE7">
    <cfRule type="cellIs" dxfId="4689" priority="24927" operator="equal">
      <formula>0</formula>
    </cfRule>
    <cfRule type="cellIs" dxfId="4688" priority="24928" operator="greaterThan">
      <formula>0</formula>
    </cfRule>
  </conditionalFormatting>
  <conditionalFormatting sqref="BE7">
    <cfRule type="cellIs" dxfId="4687" priority="24921" operator="equal">
      <formula>0</formula>
    </cfRule>
    <cfRule type="cellIs" dxfId="4686" priority="24922" operator="greaterThan">
      <formula>0</formula>
    </cfRule>
  </conditionalFormatting>
  <conditionalFormatting sqref="BE8">
    <cfRule type="cellIs" dxfId="4685" priority="24925" operator="equal">
      <formula>0</formula>
    </cfRule>
    <cfRule type="cellIs" dxfId="4684" priority="24926" operator="greaterThan">
      <formula>0</formula>
    </cfRule>
  </conditionalFormatting>
  <conditionalFormatting sqref="BE7">
    <cfRule type="cellIs" dxfId="4683" priority="24923" operator="equal">
      <formula>0</formula>
    </cfRule>
    <cfRule type="cellIs" dxfId="4682" priority="24924" operator="greaterThan">
      <formula>0</formula>
    </cfRule>
  </conditionalFormatting>
  <conditionalFormatting sqref="BE8">
    <cfRule type="cellIs" dxfId="4681" priority="24917" operator="equal">
      <formula>0</formula>
    </cfRule>
    <cfRule type="cellIs" dxfId="4680" priority="24918" operator="greaterThan">
      <formula>0</formula>
    </cfRule>
  </conditionalFormatting>
  <conditionalFormatting sqref="BE7">
    <cfRule type="cellIs" dxfId="4679" priority="24915" operator="equal">
      <formula>0</formula>
    </cfRule>
    <cfRule type="cellIs" dxfId="4678" priority="24916" operator="greaterThan">
      <formula>0</formula>
    </cfRule>
  </conditionalFormatting>
  <conditionalFormatting sqref="BE7">
    <cfRule type="cellIs" dxfId="4677" priority="24913" operator="equal">
      <formula>0</formula>
    </cfRule>
    <cfRule type="cellIs" dxfId="4676" priority="24914" operator="greaterThan">
      <formula>0</formula>
    </cfRule>
  </conditionalFormatting>
  <conditionalFormatting sqref="BE7">
    <cfRule type="cellIs" dxfId="4675" priority="24909" operator="equal">
      <formula>0</formula>
    </cfRule>
    <cfRule type="cellIs" dxfId="4674" priority="24910" operator="greaterThan">
      <formula>0</formula>
    </cfRule>
  </conditionalFormatting>
  <conditionalFormatting sqref="BE7">
    <cfRule type="cellIs" dxfId="4673" priority="24903" operator="equal">
      <formula>0</formula>
    </cfRule>
    <cfRule type="cellIs" dxfId="4672" priority="24904" operator="greaterThan">
      <formula>0</formula>
    </cfRule>
  </conditionalFormatting>
  <conditionalFormatting sqref="BE7">
    <cfRule type="cellIs" dxfId="4671" priority="24901" operator="equal">
      <formula>0</formula>
    </cfRule>
    <cfRule type="cellIs" dxfId="4670" priority="24902" operator="greaterThan">
      <formula>0</formula>
    </cfRule>
  </conditionalFormatting>
  <conditionalFormatting sqref="BE7">
    <cfRule type="cellIs" dxfId="4669" priority="24899" operator="equal">
      <formula>0</formula>
    </cfRule>
    <cfRule type="cellIs" dxfId="4668" priority="24900" operator="greaterThan">
      <formula>0</formula>
    </cfRule>
  </conditionalFormatting>
  <conditionalFormatting sqref="BE7">
    <cfRule type="cellIs" dxfId="4667" priority="24897" operator="equal">
      <formula>0</formula>
    </cfRule>
    <cfRule type="cellIs" dxfId="4666" priority="24898" operator="greaterThan">
      <formula>0</formula>
    </cfRule>
  </conditionalFormatting>
  <conditionalFormatting sqref="BE7">
    <cfRule type="cellIs" dxfId="4665" priority="24875" operator="equal">
      <formula>0</formula>
    </cfRule>
    <cfRule type="cellIs" dxfId="4664" priority="24876" operator="greaterThan">
      <formula>0</formula>
    </cfRule>
  </conditionalFormatting>
  <conditionalFormatting sqref="BE7">
    <cfRule type="cellIs" dxfId="4663" priority="24873" operator="equal">
      <formula>0</formula>
    </cfRule>
    <cfRule type="cellIs" dxfId="4662" priority="24874" operator="greaterThan">
      <formula>0</formula>
    </cfRule>
  </conditionalFormatting>
  <conditionalFormatting sqref="BE7">
    <cfRule type="cellIs" dxfId="4661" priority="24869" operator="equal">
      <formula>0</formula>
    </cfRule>
    <cfRule type="cellIs" dxfId="4660" priority="24870" operator="greaterThan">
      <formula>0</formula>
    </cfRule>
  </conditionalFormatting>
  <conditionalFormatting sqref="BE7">
    <cfRule type="cellIs" dxfId="4659" priority="24863" operator="equal">
      <formula>0</formula>
    </cfRule>
    <cfRule type="cellIs" dxfId="4658" priority="24864" operator="greaterThan">
      <formula>0</formula>
    </cfRule>
  </conditionalFormatting>
  <conditionalFormatting sqref="BE7">
    <cfRule type="cellIs" dxfId="4657" priority="24847" operator="equal">
      <formula>0</formula>
    </cfRule>
    <cfRule type="cellIs" dxfId="4656" priority="24848" operator="greaterThan">
      <formula>0</formula>
    </cfRule>
  </conditionalFormatting>
  <conditionalFormatting sqref="BE7">
    <cfRule type="cellIs" dxfId="4655" priority="24845" operator="equal">
      <formula>0</formula>
    </cfRule>
    <cfRule type="cellIs" dxfId="4654" priority="24846" operator="greaterThan">
      <formula>0</formula>
    </cfRule>
  </conditionalFormatting>
  <conditionalFormatting sqref="BE7">
    <cfRule type="cellIs" dxfId="4653" priority="24841" operator="equal">
      <formula>0</formula>
    </cfRule>
    <cfRule type="cellIs" dxfId="4652" priority="24842" operator="greaterThan">
      <formula>0</formula>
    </cfRule>
  </conditionalFormatting>
  <conditionalFormatting sqref="BE7">
    <cfRule type="cellIs" dxfId="4651" priority="24835" operator="equal">
      <formula>0</formula>
    </cfRule>
    <cfRule type="cellIs" dxfId="4650" priority="24836" operator="greaterThan">
      <formula>0</formula>
    </cfRule>
  </conditionalFormatting>
  <conditionalFormatting sqref="DI7:DI9">
    <cfRule type="cellIs" dxfId="4649" priority="24767" operator="equal">
      <formula>0</formula>
    </cfRule>
    <cfRule type="cellIs" dxfId="4648" priority="24768" operator="greaterThan">
      <formula>0</formula>
    </cfRule>
  </conditionalFormatting>
  <conditionalFormatting sqref="BE8">
    <cfRule type="cellIs" dxfId="4647" priority="24729" operator="equal">
      <formula>0</formula>
    </cfRule>
    <cfRule type="cellIs" dxfId="4646" priority="24730" operator="greaterThan">
      <formula>0</formula>
    </cfRule>
  </conditionalFormatting>
  <conditionalFormatting sqref="BE8">
    <cfRule type="cellIs" dxfId="4645" priority="24575" operator="equal">
      <formula>0</formula>
    </cfRule>
    <cfRule type="cellIs" dxfId="4644" priority="24576" operator="greaterThan">
      <formula>0</formula>
    </cfRule>
  </conditionalFormatting>
  <conditionalFormatting sqref="BE8">
    <cfRule type="cellIs" dxfId="4643" priority="24697" operator="equal">
      <formula>0</formula>
    </cfRule>
    <cfRule type="cellIs" dxfId="4642" priority="24698" operator="greaterThan">
      <formula>0</formula>
    </cfRule>
  </conditionalFormatting>
  <conditionalFormatting sqref="BE8">
    <cfRule type="cellIs" dxfId="4641" priority="24695" operator="equal">
      <formula>0</formula>
    </cfRule>
    <cfRule type="cellIs" dxfId="4640" priority="24696" operator="greaterThan">
      <formula>0</formula>
    </cfRule>
  </conditionalFormatting>
  <conditionalFormatting sqref="BE8">
    <cfRule type="cellIs" dxfId="4639" priority="24739" operator="equal">
      <formula>0</formula>
    </cfRule>
    <cfRule type="cellIs" dxfId="4638" priority="24740" operator="greaterThan">
      <formula>0</formula>
    </cfRule>
  </conditionalFormatting>
  <conditionalFormatting sqref="BE8">
    <cfRule type="cellIs" dxfId="4637" priority="24721" operator="equal">
      <formula>0</formula>
    </cfRule>
    <cfRule type="cellIs" dxfId="4636" priority="24722" operator="greaterThan">
      <formula>0</formula>
    </cfRule>
  </conditionalFormatting>
  <conditionalFormatting sqref="BE8">
    <cfRule type="cellIs" dxfId="4635" priority="24715" operator="equal">
      <formula>0</formula>
    </cfRule>
    <cfRule type="cellIs" dxfId="4634" priority="24716" operator="greaterThan">
      <formula>0</formula>
    </cfRule>
  </conditionalFormatting>
  <conditionalFormatting sqref="BE8">
    <cfRule type="cellIs" dxfId="4633" priority="24709" operator="equal">
      <formula>0</formula>
    </cfRule>
    <cfRule type="cellIs" dxfId="4632" priority="24710" operator="greaterThan">
      <formula>0</formula>
    </cfRule>
  </conditionalFormatting>
  <conditionalFormatting sqref="BE8">
    <cfRule type="cellIs" dxfId="4631" priority="24711" operator="equal">
      <formula>0</formula>
    </cfRule>
    <cfRule type="cellIs" dxfId="4630" priority="24712" operator="greaterThan">
      <formula>0</formula>
    </cfRule>
  </conditionalFormatting>
  <conditionalFormatting sqref="BE8">
    <cfRule type="cellIs" dxfId="4629" priority="24699" operator="equal">
      <formula>0</formula>
    </cfRule>
    <cfRule type="cellIs" dxfId="4628" priority="24700" operator="greaterThan">
      <formula>0</formula>
    </cfRule>
  </conditionalFormatting>
  <conditionalFormatting sqref="BE8">
    <cfRule type="cellIs" dxfId="4627" priority="24693" operator="equal">
      <formula>0</formula>
    </cfRule>
    <cfRule type="cellIs" dxfId="4626" priority="24694" operator="greaterThan">
      <formula>0</formula>
    </cfRule>
  </conditionalFormatting>
  <conditionalFormatting sqref="BE8">
    <cfRule type="cellIs" dxfId="4625" priority="24691" operator="equal">
      <formula>0</formula>
    </cfRule>
    <cfRule type="cellIs" dxfId="4624" priority="24692" operator="greaterThan">
      <formula>0</formula>
    </cfRule>
  </conditionalFormatting>
  <conditionalFormatting sqref="BE8">
    <cfRule type="cellIs" dxfId="4623" priority="24687" operator="equal">
      <formula>0</formula>
    </cfRule>
    <cfRule type="cellIs" dxfId="4622" priority="24688" operator="greaterThan">
      <formula>0</formula>
    </cfRule>
  </conditionalFormatting>
  <conditionalFormatting sqref="BE8">
    <cfRule type="cellIs" dxfId="4621" priority="24689" operator="equal">
      <formula>0</formula>
    </cfRule>
    <cfRule type="cellIs" dxfId="4620" priority="24690" operator="greaterThan">
      <formula>0</formula>
    </cfRule>
  </conditionalFormatting>
  <conditionalFormatting sqref="BE8">
    <cfRule type="cellIs" dxfId="4619" priority="24685" operator="equal">
      <formula>0</formula>
    </cfRule>
    <cfRule type="cellIs" dxfId="4618" priority="24686" operator="greaterThan">
      <formula>0</formula>
    </cfRule>
  </conditionalFormatting>
  <conditionalFormatting sqref="BE8">
    <cfRule type="cellIs" dxfId="4617" priority="24683" operator="equal">
      <formula>0</formula>
    </cfRule>
    <cfRule type="cellIs" dxfId="4616" priority="24684" operator="greaterThan">
      <formula>0</formula>
    </cfRule>
  </conditionalFormatting>
  <conditionalFormatting sqref="BE8">
    <cfRule type="cellIs" dxfId="4615" priority="24681" operator="equal">
      <formula>0</formula>
    </cfRule>
    <cfRule type="cellIs" dxfId="4614" priority="24682" operator="greaterThan">
      <formula>0</formula>
    </cfRule>
  </conditionalFormatting>
  <conditionalFormatting sqref="BE8">
    <cfRule type="cellIs" dxfId="4613" priority="24679" operator="equal">
      <formula>0</formula>
    </cfRule>
    <cfRule type="cellIs" dxfId="4612" priority="24680" operator="greaterThan">
      <formula>0</formula>
    </cfRule>
  </conditionalFormatting>
  <conditionalFormatting sqref="BE8">
    <cfRule type="cellIs" dxfId="4611" priority="24677" operator="equal">
      <formula>0</formula>
    </cfRule>
    <cfRule type="cellIs" dxfId="4610" priority="24678" operator="greaterThan">
      <formula>0</formula>
    </cfRule>
  </conditionalFormatting>
  <conditionalFormatting sqref="BE8">
    <cfRule type="cellIs" dxfId="4609" priority="24675" operator="equal">
      <formula>0</formula>
    </cfRule>
    <cfRule type="cellIs" dxfId="4608" priority="24676" operator="greaterThan">
      <formula>0</formula>
    </cfRule>
  </conditionalFormatting>
  <conditionalFormatting sqref="BE8">
    <cfRule type="cellIs" dxfId="4607" priority="24673" operator="equal">
      <formula>0</formula>
    </cfRule>
    <cfRule type="cellIs" dxfId="4606" priority="24674" operator="greaterThan">
      <formula>0</formula>
    </cfRule>
  </conditionalFormatting>
  <conditionalFormatting sqref="BE7">
    <cfRule type="cellIs" dxfId="4605" priority="24671" operator="equal">
      <formula>0</formula>
    </cfRule>
    <cfRule type="cellIs" dxfId="4604" priority="24672" operator="greaterThan">
      <formula>0</formula>
    </cfRule>
  </conditionalFormatting>
  <conditionalFormatting sqref="BE8">
    <cfRule type="cellIs" dxfId="4603" priority="24663" operator="equal">
      <formula>0</formula>
    </cfRule>
    <cfRule type="cellIs" dxfId="4602" priority="24664" operator="greaterThan">
      <formula>0</formula>
    </cfRule>
  </conditionalFormatting>
  <conditionalFormatting sqref="BE8">
    <cfRule type="cellIs" dxfId="4601" priority="24657" operator="equal">
      <formula>0</formula>
    </cfRule>
    <cfRule type="cellIs" dxfId="4600" priority="24658" operator="greaterThan">
      <formula>0</formula>
    </cfRule>
  </conditionalFormatting>
  <conditionalFormatting sqref="BE8">
    <cfRule type="cellIs" dxfId="4599" priority="24651" operator="equal">
      <formula>0</formula>
    </cfRule>
    <cfRule type="cellIs" dxfId="4598" priority="24652" operator="greaterThan">
      <formula>0</formula>
    </cfRule>
  </conditionalFormatting>
  <conditionalFormatting sqref="BE8">
    <cfRule type="cellIs" dxfId="4597" priority="24653" operator="equal">
      <formula>0</formula>
    </cfRule>
    <cfRule type="cellIs" dxfId="4596" priority="24654" operator="greaterThan">
      <formula>0</formula>
    </cfRule>
  </conditionalFormatting>
  <conditionalFormatting sqref="BE7">
    <cfRule type="cellIs" dxfId="4595" priority="24649" operator="equal">
      <formula>0</formula>
    </cfRule>
    <cfRule type="cellIs" dxfId="4594" priority="24650" operator="greaterThan">
      <formula>0</formula>
    </cfRule>
  </conditionalFormatting>
  <conditionalFormatting sqref="BE7">
    <cfRule type="cellIs" dxfId="4593" priority="24607" operator="equal">
      <formula>0</formula>
    </cfRule>
    <cfRule type="cellIs" dxfId="4592" priority="24608" operator="greaterThan">
      <formula>0</formula>
    </cfRule>
  </conditionalFormatting>
  <conditionalFormatting sqref="BE8">
    <cfRule type="cellIs" dxfId="4591" priority="24639" operator="equal">
      <formula>0</formula>
    </cfRule>
    <cfRule type="cellIs" dxfId="4590" priority="24640" operator="greaterThan">
      <formula>0</formula>
    </cfRule>
  </conditionalFormatting>
  <conditionalFormatting sqref="BE8">
    <cfRule type="cellIs" dxfId="4589" priority="24635" operator="equal">
      <formula>0</formula>
    </cfRule>
    <cfRule type="cellIs" dxfId="4588" priority="24636" operator="greaterThan">
      <formula>0</formula>
    </cfRule>
  </conditionalFormatting>
  <conditionalFormatting sqref="BE8">
    <cfRule type="cellIs" dxfId="4587" priority="24637" operator="equal">
      <formula>0</formula>
    </cfRule>
    <cfRule type="cellIs" dxfId="4586" priority="24638" operator="greaterThan">
      <formula>0</formula>
    </cfRule>
  </conditionalFormatting>
  <conditionalFormatting sqref="BE7">
    <cfRule type="cellIs" dxfId="4585" priority="24633" operator="equal">
      <formula>0</formula>
    </cfRule>
    <cfRule type="cellIs" dxfId="4584" priority="24634" operator="greaterThan">
      <formula>0</formula>
    </cfRule>
  </conditionalFormatting>
  <conditionalFormatting sqref="BE8">
    <cfRule type="cellIs" dxfId="4583" priority="24631" operator="equal">
      <formula>0</formula>
    </cfRule>
    <cfRule type="cellIs" dxfId="4582" priority="24632" operator="greaterThan">
      <formula>0</formula>
    </cfRule>
  </conditionalFormatting>
  <conditionalFormatting sqref="BE8">
    <cfRule type="cellIs" dxfId="4581" priority="24629" operator="equal">
      <formula>0</formula>
    </cfRule>
    <cfRule type="cellIs" dxfId="4580" priority="24630" operator="greaterThan">
      <formula>0</formula>
    </cfRule>
  </conditionalFormatting>
  <conditionalFormatting sqref="BE7">
    <cfRule type="cellIs" dxfId="4579" priority="24627" operator="equal">
      <formula>0</formula>
    </cfRule>
    <cfRule type="cellIs" dxfId="4578" priority="24628" operator="greaterThan">
      <formula>0</formula>
    </cfRule>
  </conditionalFormatting>
  <conditionalFormatting sqref="BE7">
    <cfRule type="cellIs" dxfId="4577" priority="24621" operator="equal">
      <formula>0</formula>
    </cfRule>
    <cfRule type="cellIs" dxfId="4576" priority="24622" operator="greaterThan">
      <formula>0</formula>
    </cfRule>
  </conditionalFormatting>
  <conditionalFormatting sqref="BE8">
    <cfRule type="cellIs" dxfId="4575" priority="24625" operator="equal">
      <formula>0</formula>
    </cfRule>
    <cfRule type="cellIs" dxfId="4574" priority="24626" operator="greaterThan">
      <formula>0</formula>
    </cfRule>
  </conditionalFormatting>
  <conditionalFormatting sqref="BE7">
    <cfRule type="cellIs" dxfId="4573" priority="24623" operator="equal">
      <formula>0</formula>
    </cfRule>
    <cfRule type="cellIs" dxfId="4572" priority="24624" operator="greaterThan">
      <formula>0</formula>
    </cfRule>
  </conditionalFormatting>
  <conditionalFormatting sqref="BE8">
    <cfRule type="cellIs" dxfId="4571" priority="24619" operator="equal">
      <formula>0</formula>
    </cfRule>
    <cfRule type="cellIs" dxfId="4570" priority="24620" operator="greaterThan">
      <formula>0</formula>
    </cfRule>
  </conditionalFormatting>
  <conditionalFormatting sqref="BE8">
    <cfRule type="cellIs" dxfId="4569" priority="24617" operator="equal">
      <formula>0</formula>
    </cfRule>
    <cfRule type="cellIs" dxfId="4568" priority="24618" operator="greaterThan">
      <formula>0</formula>
    </cfRule>
  </conditionalFormatting>
  <conditionalFormatting sqref="BE8">
    <cfRule type="cellIs" dxfId="4567" priority="24615" operator="equal">
      <formula>0</formula>
    </cfRule>
    <cfRule type="cellIs" dxfId="4566" priority="24616" operator="greaterThan">
      <formula>0</formula>
    </cfRule>
  </conditionalFormatting>
  <conditionalFormatting sqref="BE8">
    <cfRule type="cellIs" dxfId="4565" priority="24613" operator="equal">
      <formula>0</formula>
    </cfRule>
    <cfRule type="cellIs" dxfId="4564" priority="24614" operator="greaterThan">
      <formula>0</formula>
    </cfRule>
  </conditionalFormatting>
  <conditionalFormatting sqref="BE7">
    <cfRule type="cellIs" dxfId="4563" priority="24611" operator="equal">
      <formula>0</formula>
    </cfRule>
    <cfRule type="cellIs" dxfId="4562" priority="24612" operator="greaterThan">
      <formula>0</formula>
    </cfRule>
  </conditionalFormatting>
  <conditionalFormatting sqref="BE7">
    <cfRule type="cellIs" dxfId="4561" priority="24609" operator="equal">
      <formula>0</formula>
    </cfRule>
    <cfRule type="cellIs" dxfId="4560" priority="24610" operator="greaterThan">
      <formula>0</formula>
    </cfRule>
  </conditionalFormatting>
  <conditionalFormatting sqref="BE7">
    <cfRule type="cellIs" dxfId="4559" priority="24605" operator="equal">
      <formula>0</formula>
    </cfRule>
    <cfRule type="cellIs" dxfId="4558" priority="24606" operator="greaterThan">
      <formula>0</formula>
    </cfRule>
  </conditionalFormatting>
  <conditionalFormatting sqref="BE7">
    <cfRule type="cellIs" dxfId="4557" priority="24603" operator="equal">
      <formula>0</formula>
    </cfRule>
    <cfRule type="cellIs" dxfId="4556" priority="24604" operator="greaterThan">
      <formula>0</formula>
    </cfRule>
  </conditionalFormatting>
  <conditionalFormatting sqref="BE7">
    <cfRule type="cellIs" dxfId="4555" priority="24599" operator="equal">
      <formula>0</formula>
    </cfRule>
    <cfRule type="cellIs" dxfId="4554" priority="24600" operator="greaterThan">
      <formula>0</formula>
    </cfRule>
  </conditionalFormatting>
  <conditionalFormatting sqref="BE7">
    <cfRule type="cellIs" dxfId="4553" priority="24601" operator="equal">
      <formula>0</formula>
    </cfRule>
    <cfRule type="cellIs" dxfId="4552" priority="24602" operator="greaterThan">
      <formula>0</formula>
    </cfRule>
  </conditionalFormatting>
  <conditionalFormatting sqref="BE7">
    <cfRule type="cellIs" dxfId="4551" priority="24597" operator="equal">
      <formula>0</formula>
    </cfRule>
    <cfRule type="cellIs" dxfId="4550" priority="24598" operator="greaterThan">
      <formula>0</formula>
    </cfRule>
  </conditionalFormatting>
  <conditionalFormatting sqref="BE7">
    <cfRule type="cellIs" dxfId="4549" priority="24595" operator="equal">
      <formula>0</formula>
    </cfRule>
    <cfRule type="cellIs" dxfId="4548" priority="24596" operator="greaterThan">
      <formula>0</formula>
    </cfRule>
  </conditionalFormatting>
  <conditionalFormatting sqref="BE7">
    <cfRule type="cellIs" dxfId="4547" priority="24593" operator="equal">
      <formula>0</formula>
    </cfRule>
    <cfRule type="cellIs" dxfId="4546" priority="24594" operator="greaterThan">
      <formula>0</formula>
    </cfRule>
  </conditionalFormatting>
  <conditionalFormatting sqref="BE7">
    <cfRule type="cellIs" dxfId="4545" priority="24591" operator="equal">
      <formula>0</formula>
    </cfRule>
    <cfRule type="cellIs" dxfId="4544" priority="24592" operator="greaterThan">
      <formula>0</formula>
    </cfRule>
  </conditionalFormatting>
  <conditionalFormatting sqref="BE7">
    <cfRule type="cellIs" dxfId="4543" priority="24589" operator="equal">
      <formula>0</formula>
    </cfRule>
    <cfRule type="cellIs" dxfId="4542" priority="24590" operator="greaterThan">
      <formula>0</formula>
    </cfRule>
  </conditionalFormatting>
  <conditionalFormatting sqref="BE7">
    <cfRule type="cellIs" dxfId="4541" priority="24587" operator="equal">
      <formula>0</formula>
    </cfRule>
    <cfRule type="cellIs" dxfId="4540" priority="24588" operator="greaterThan">
      <formula>0</formula>
    </cfRule>
  </conditionalFormatting>
  <conditionalFormatting sqref="BE7">
    <cfRule type="cellIs" dxfId="4539" priority="24585" operator="equal">
      <formula>0</formula>
    </cfRule>
    <cfRule type="cellIs" dxfId="4538" priority="24586" operator="greaterThan">
      <formula>0</formula>
    </cfRule>
  </conditionalFormatting>
  <conditionalFormatting sqref="BE7">
    <cfRule type="cellIs" dxfId="4537" priority="24583" operator="equal">
      <formula>0</formula>
    </cfRule>
    <cfRule type="cellIs" dxfId="4536" priority="24584" operator="greaterThan">
      <formula>0</formula>
    </cfRule>
  </conditionalFormatting>
  <conditionalFormatting sqref="BE8">
    <cfRule type="cellIs" dxfId="4535" priority="24569" operator="equal">
      <formula>0</formula>
    </cfRule>
    <cfRule type="cellIs" dxfId="4534" priority="24570" operator="greaterThan">
      <formula>0</formula>
    </cfRule>
  </conditionalFormatting>
  <conditionalFormatting sqref="BE8">
    <cfRule type="cellIs" dxfId="4533" priority="24563" operator="equal">
      <formula>0</formula>
    </cfRule>
    <cfRule type="cellIs" dxfId="4532" priority="24564" operator="greaterThan">
      <formula>0</formula>
    </cfRule>
  </conditionalFormatting>
  <conditionalFormatting sqref="BE8">
    <cfRule type="cellIs" dxfId="4531" priority="24565" operator="equal">
      <formula>0</formula>
    </cfRule>
    <cfRule type="cellIs" dxfId="4530" priority="24566" operator="greaterThan">
      <formula>0</formula>
    </cfRule>
  </conditionalFormatting>
  <conditionalFormatting sqref="BE7">
    <cfRule type="cellIs" dxfId="4529" priority="24561" operator="equal">
      <formula>0</formula>
    </cfRule>
    <cfRule type="cellIs" dxfId="4528" priority="24562" operator="greaterThan">
      <formula>0</formula>
    </cfRule>
  </conditionalFormatting>
  <conditionalFormatting sqref="BE7">
    <cfRule type="cellIs" dxfId="4527" priority="24519" operator="equal">
      <formula>0</formula>
    </cfRule>
    <cfRule type="cellIs" dxfId="4526" priority="24520" operator="greaterThan">
      <formula>0</formula>
    </cfRule>
  </conditionalFormatting>
  <conditionalFormatting sqref="BE8">
    <cfRule type="cellIs" dxfId="4525" priority="24551" operator="equal">
      <formula>0</formula>
    </cfRule>
    <cfRule type="cellIs" dxfId="4524" priority="24552" operator="greaterThan">
      <formula>0</formula>
    </cfRule>
  </conditionalFormatting>
  <conditionalFormatting sqref="BE8">
    <cfRule type="cellIs" dxfId="4523" priority="24547" operator="equal">
      <formula>0</formula>
    </cfRule>
    <cfRule type="cellIs" dxfId="4522" priority="24548" operator="greaterThan">
      <formula>0</formula>
    </cfRule>
  </conditionalFormatting>
  <conditionalFormatting sqref="BE8">
    <cfRule type="cellIs" dxfId="4521" priority="24549" operator="equal">
      <formula>0</formula>
    </cfRule>
    <cfRule type="cellIs" dxfId="4520" priority="24550" operator="greaterThan">
      <formula>0</formula>
    </cfRule>
  </conditionalFormatting>
  <conditionalFormatting sqref="BE7">
    <cfRule type="cellIs" dxfId="4519" priority="24545" operator="equal">
      <formula>0</formula>
    </cfRule>
    <cfRule type="cellIs" dxfId="4518" priority="24546" operator="greaterThan">
      <formula>0</formula>
    </cfRule>
  </conditionalFormatting>
  <conditionalFormatting sqref="BE8">
    <cfRule type="cellIs" dxfId="4517" priority="24543" operator="equal">
      <formula>0</formula>
    </cfRule>
    <cfRule type="cellIs" dxfId="4516" priority="24544" operator="greaterThan">
      <formula>0</formula>
    </cfRule>
  </conditionalFormatting>
  <conditionalFormatting sqref="BE8">
    <cfRule type="cellIs" dxfId="4515" priority="24541" operator="equal">
      <formula>0</formula>
    </cfRule>
    <cfRule type="cellIs" dxfId="4514" priority="24542" operator="greaterThan">
      <formula>0</formula>
    </cfRule>
  </conditionalFormatting>
  <conditionalFormatting sqref="BE7">
    <cfRule type="cellIs" dxfId="4513" priority="24539" operator="equal">
      <formula>0</formula>
    </cfRule>
    <cfRule type="cellIs" dxfId="4512" priority="24540" operator="greaterThan">
      <formula>0</formula>
    </cfRule>
  </conditionalFormatting>
  <conditionalFormatting sqref="BE7">
    <cfRule type="cellIs" dxfId="4511" priority="24533" operator="equal">
      <formula>0</formula>
    </cfRule>
    <cfRule type="cellIs" dxfId="4510" priority="24534" operator="greaterThan">
      <formula>0</formula>
    </cfRule>
  </conditionalFormatting>
  <conditionalFormatting sqref="BE8">
    <cfRule type="cellIs" dxfId="4509" priority="24537" operator="equal">
      <formula>0</formula>
    </cfRule>
    <cfRule type="cellIs" dxfId="4508" priority="24538" operator="greaterThan">
      <formula>0</formula>
    </cfRule>
  </conditionalFormatting>
  <conditionalFormatting sqref="BE7">
    <cfRule type="cellIs" dxfId="4507" priority="24535" operator="equal">
      <formula>0</formula>
    </cfRule>
    <cfRule type="cellIs" dxfId="4506" priority="24536" operator="greaterThan">
      <formula>0</formula>
    </cfRule>
  </conditionalFormatting>
  <conditionalFormatting sqref="BE8">
    <cfRule type="cellIs" dxfId="4505" priority="24531" operator="equal">
      <formula>0</formula>
    </cfRule>
    <cfRule type="cellIs" dxfId="4504" priority="24532" operator="greaterThan">
      <formula>0</formula>
    </cfRule>
  </conditionalFormatting>
  <conditionalFormatting sqref="BE8">
    <cfRule type="cellIs" dxfId="4503" priority="24529" operator="equal">
      <formula>0</formula>
    </cfRule>
    <cfRule type="cellIs" dxfId="4502" priority="24530" operator="greaterThan">
      <formula>0</formula>
    </cfRule>
  </conditionalFormatting>
  <conditionalFormatting sqref="BE8">
    <cfRule type="cellIs" dxfId="4501" priority="24527" operator="equal">
      <formula>0</formula>
    </cfRule>
    <cfRule type="cellIs" dxfId="4500" priority="24528" operator="greaterThan">
      <formula>0</formula>
    </cfRule>
  </conditionalFormatting>
  <conditionalFormatting sqref="BE8">
    <cfRule type="cellIs" dxfId="4499" priority="24525" operator="equal">
      <formula>0</formula>
    </cfRule>
    <cfRule type="cellIs" dxfId="4498" priority="24526" operator="greaterThan">
      <formula>0</formula>
    </cfRule>
  </conditionalFormatting>
  <conditionalFormatting sqref="BE7">
    <cfRule type="cellIs" dxfId="4497" priority="24523" operator="equal">
      <formula>0</formula>
    </cfRule>
    <cfRule type="cellIs" dxfId="4496" priority="24524" operator="greaterThan">
      <formula>0</formula>
    </cfRule>
  </conditionalFormatting>
  <conditionalFormatting sqref="BE7">
    <cfRule type="cellIs" dxfId="4495" priority="24521" operator="equal">
      <formula>0</formula>
    </cfRule>
    <cfRule type="cellIs" dxfId="4494" priority="24522" operator="greaterThan">
      <formula>0</formula>
    </cfRule>
  </conditionalFormatting>
  <conditionalFormatting sqref="BE7">
    <cfRule type="cellIs" dxfId="4493" priority="24517" operator="equal">
      <formula>0</formula>
    </cfRule>
    <cfRule type="cellIs" dxfId="4492" priority="24518" operator="greaterThan">
      <formula>0</formula>
    </cfRule>
  </conditionalFormatting>
  <conditionalFormatting sqref="BE7">
    <cfRule type="cellIs" dxfId="4491" priority="24515" operator="equal">
      <formula>0</formula>
    </cfRule>
    <cfRule type="cellIs" dxfId="4490" priority="24516" operator="greaterThan">
      <formula>0</formula>
    </cfRule>
  </conditionalFormatting>
  <conditionalFormatting sqref="BE7">
    <cfRule type="cellIs" dxfId="4489" priority="24511" operator="equal">
      <formula>0</formula>
    </cfRule>
    <cfRule type="cellIs" dxfId="4488" priority="24512" operator="greaterThan">
      <formula>0</formula>
    </cfRule>
  </conditionalFormatting>
  <conditionalFormatting sqref="BE7">
    <cfRule type="cellIs" dxfId="4487" priority="24513" operator="equal">
      <formula>0</formula>
    </cfRule>
    <cfRule type="cellIs" dxfId="4486" priority="24514" operator="greaterThan">
      <formula>0</formula>
    </cfRule>
  </conditionalFormatting>
  <conditionalFormatting sqref="BE7">
    <cfRule type="cellIs" dxfId="4485" priority="24509" operator="equal">
      <formula>0</formula>
    </cfRule>
    <cfRule type="cellIs" dxfId="4484" priority="24510" operator="greaterThan">
      <formula>0</formula>
    </cfRule>
  </conditionalFormatting>
  <conditionalFormatting sqref="BE7">
    <cfRule type="cellIs" dxfId="4483" priority="24507" operator="equal">
      <formula>0</formula>
    </cfRule>
    <cfRule type="cellIs" dxfId="4482" priority="24508" operator="greaterThan">
      <formula>0</formula>
    </cfRule>
  </conditionalFormatting>
  <conditionalFormatting sqref="BE7">
    <cfRule type="cellIs" dxfId="4481" priority="24505" operator="equal">
      <formula>0</formula>
    </cfRule>
    <cfRule type="cellIs" dxfId="4480" priority="24506" operator="greaterThan">
      <formula>0</formula>
    </cfRule>
  </conditionalFormatting>
  <conditionalFormatting sqref="BE7">
    <cfRule type="cellIs" dxfId="4479" priority="24503" operator="equal">
      <formula>0</formula>
    </cfRule>
    <cfRule type="cellIs" dxfId="4478" priority="24504" operator="greaterThan">
      <formula>0</formula>
    </cfRule>
  </conditionalFormatting>
  <conditionalFormatting sqref="BE7">
    <cfRule type="cellIs" dxfId="4477" priority="24501" operator="equal">
      <formula>0</formula>
    </cfRule>
    <cfRule type="cellIs" dxfId="4476" priority="24502" operator="greaterThan">
      <formula>0</formula>
    </cfRule>
  </conditionalFormatting>
  <conditionalFormatting sqref="BE7">
    <cfRule type="cellIs" dxfId="4475" priority="24499" operator="equal">
      <formula>0</formula>
    </cfRule>
    <cfRule type="cellIs" dxfId="4474" priority="24500" operator="greaterThan">
      <formula>0</formula>
    </cfRule>
  </conditionalFormatting>
  <conditionalFormatting sqref="BE7">
    <cfRule type="cellIs" dxfId="4473" priority="24497" operator="equal">
      <formula>0</formula>
    </cfRule>
    <cfRule type="cellIs" dxfId="4472" priority="24498" operator="greaterThan">
      <formula>0</formula>
    </cfRule>
  </conditionalFormatting>
  <conditionalFormatting sqref="BE8">
    <cfRule type="cellIs" dxfId="4471" priority="24489" operator="equal">
      <formula>0</formula>
    </cfRule>
    <cfRule type="cellIs" dxfId="4470" priority="24490" operator="greaterThan">
      <formula>0</formula>
    </cfRule>
  </conditionalFormatting>
  <conditionalFormatting sqref="BE8">
    <cfRule type="cellIs" dxfId="4469" priority="24483" operator="equal">
      <formula>0</formula>
    </cfRule>
    <cfRule type="cellIs" dxfId="4468" priority="24484" operator="greaterThan">
      <formula>0</formula>
    </cfRule>
  </conditionalFormatting>
  <conditionalFormatting sqref="BE8">
    <cfRule type="cellIs" dxfId="4467" priority="24485" operator="equal">
      <formula>0</formula>
    </cfRule>
    <cfRule type="cellIs" dxfId="4466" priority="24486" operator="greaterThan">
      <formula>0</formula>
    </cfRule>
  </conditionalFormatting>
  <conditionalFormatting sqref="BE7">
    <cfRule type="cellIs" dxfId="4465" priority="24481" operator="equal">
      <formula>0</formula>
    </cfRule>
    <cfRule type="cellIs" dxfId="4464" priority="24482" operator="greaterThan">
      <formula>0</formula>
    </cfRule>
  </conditionalFormatting>
  <conditionalFormatting sqref="BE8">
    <cfRule type="cellIs" dxfId="4463" priority="24477" operator="equal">
      <formula>0</formula>
    </cfRule>
    <cfRule type="cellIs" dxfId="4462" priority="24478" operator="greaterThan">
      <formula>0</formula>
    </cfRule>
  </conditionalFormatting>
  <conditionalFormatting sqref="BE8">
    <cfRule type="cellIs" dxfId="4461" priority="24475" operator="equal">
      <formula>0</formula>
    </cfRule>
    <cfRule type="cellIs" dxfId="4460" priority="24476" operator="greaterThan">
      <formula>0</formula>
    </cfRule>
  </conditionalFormatting>
  <conditionalFormatting sqref="BE7">
    <cfRule type="cellIs" dxfId="4459" priority="24473" operator="equal">
      <formula>0</formula>
    </cfRule>
    <cfRule type="cellIs" dxfId="4458" priority="24474" operator="greaterThan">
      <formula>0</formula>
    </cfRule>
  </conditionalFormatting>
  <conditionalFormatting sqref="BE7">
    <cfRule type="cellIs" dxfId="4457" priority="24467" operator="equal">
      <formula>0</formula>
    </cfRule>
    <cfRule type="cellIs" dxfId="4456" priority="24468" operator="greaterThan">
      <formula>0</formula>
    </cfRule>
  </conditionalFormatting>
  <conditionalFormatting sqref="BE8">
    <cfRule type="cellIs" dxfId="4455" priority="24471" operator="equal">
      <formula>0</formula>
    </cfRule>
    <cfRule type="cellIs" dxfId="4454" priority="24472" operator="greaterThan">
      <formula>0</formula>
    </cfRule>
  </conditionalFormatting>
  <conditionalFormatting sqref="BE7">
    <cfRule type="cellIs" dxfId="4453" priority="24469" operator="equal">
      <formula>0</formula>
    </cfRule>
    <cfRule type="cellIs" dxfId="4452" priority="24470" operator="greaterThan">
      <formula>0</formula>
    </cfRule>
  </conditionalFormatting>
  <conditionalFormatting sqref="BE8">
    <cfRule type="cellIs" dxfId="4451" priority="24463" operator="equal">
      <formula>0</formula>
    </cfRule>
    <cfRule type="cellIs" dxfId="4450" priority="24464" operator="greaterThan">
      <formula>0</formula>
    </cfRule>
  </conditionalFormatting>
  <conditionalFormatting sqref="BE8">
    <cfRule type="cellIs" dxfId="4449" priority="24461" operator="equal">
      <formula>0</formula>
    </cfRule>
    <cfRule type="cellIs" dxfId="4448" priority="24462" operator="greaterThan">
      <formula>0</formula>
    </cfRule>
  </conditionalFormatting>
  <conditionalFormatting sqref="BE8">
    <cfRule type="cellIs" dxfId="4447" priority="24459" operator="equal">
      <formula>0</formula>
    </cfRule>
    <cfRule type="cellIs" dxfId="4446" priority="24460" operator="greaterThan">
      <formula>0</formula>
    </cfRule>
  </conditionalFormatting>
  <conditionalFormatting sqref="BE8">
    <cfRule type="cellIs" dxfId="4445" priority="24457" operator="equal">
      <formula>0</formula>
    </cfRule>
    <cfRule type="cellIs" dxfId="4444" priority="24458" operator="greaterThan">
      <formula>0</formula>
    </cfRule>
  </conditionalFormatting>
  <conditionalFormatting sqref="BE7">
    <cfRule type="cellIs" dxfId="4443" priority="24455" operator="equal">
      <formula>0</formula>
    </cfRule>
    <cfRule type="cellIs" dxfId="4442" priority="24456" operator="greaterThan">
      <formula>0</formula>
    </cfRule>
  </conditionalFormatting>
  <conditionalFormatting sqref="BE7">
    <cfRule type="cellIs" dxfId="4441" priority="24451" operator="equal">
      <formula>0</formula>
    </cfRule>
    <cfRule type="cellIs" dxfId="4440" priority="24452" operator="greaterThan">
      <formula>0</formula>
    </cfRule>
  </conditionalFormatting>
  <conditionalFormatting sqref="BE7">
    <cfRule type="cellIs" dxfId="4439" priority="24453" operator="equal">
      <formula>0</formula>
    </cfRule>
    <cfRule type="cellIs" dxfId="4438" priority="24454" operator="greaterThan">
      <formula>0</formula>
    </cfRule>
  </conditionalFormatting>
  <conditionalFormatting sqref="BE7">
    <cfRule type="cellIs" dxfId="4437" priority="24447" operator="equal">
      <formula>0</formula>
    </cfRule>
    <cfRule type="cellIs" dxfId="4436" priority="24448" operator="greaterThan">
      <formula>0</formula>
    </cfRule>
  </conditionalFormatting>
  <conditionalFormatting sqref="BE7">
    <cfRule type="cellIs" dxfId="4435" priority="24445" operator="equal">
      <formula>0</formula>
    </cfRule>
    <cfRule type="cellIs" dxfId="4434" priority="24446" operator="greaterThan">
      <formula>0</formula>
    </cfRule>
  </conditionalFormatting>
  <conditionalFormatting sqref="BE7">
    <cfRule type="cellIs" dxfId="4433" priority="24441" operator="equal">
      <formula>0</formula>
    </cfRule>
    <cfRule type="cellIs" dxfId="4432" priority="24442" operator="greaterThan">
      <formula>0</formula>
    </cfRule>
  </conditionalFormatting>
  <conditionalFormatting sqref="BE7">
    <cfRule type="cellIs" dxfId="4431" priority="24435" operator="equal">
      <formula>0</formula>
    </cfRule>
    <cfRule type="cellIs" dxfId="4430" priority="24436" operator="greaterThan">
      <formula>0</formula>
    </cfRule>
  </conditionalFormatting>
  <conditionalFormatting sqref="BE7">
    <cfRule type="cellIs" dxfId="4429" priority="24433" operator="equal">
      <formula>0</formula>
    </cfRule>
    <cfRule type="cellIs" dxfId="4428" priority="24434" operator="greaterThan">
      <formula>0</formula>
    </cfRule>
  </conditionalFormatting>
  <conditionalFormatting sqref="BE7">
    <cfRule type="cellIs" dxfId="4427" priority="24431" operator="equal">
      <formula>0</formula>
    </cfRule>
    <cfRule type="cellIs" dxfId="4426" priority="24432" operator="greaterThan">
      <formula>0</formula>
    </cfRule>
  </conditionalFormatting>
  <conditionalFormatting sqref="BE7">
    <cfRule type="cellIs" dxfId="4425" priority="24429" operator="equal">
      <formula>0</formula>
    </cfRule>
    <cfRule type="cellIs" dxfId="4424" priority="24430" operator="greaterThan">
      <formula>0</formula>
    </cfRule>
  </conditionalFormatting>
  <conditionalFormatting sqref="BE7">
    <cfRule type="cellIs" dxfId="4423" priority="24399" operator="equal">
      <formula>0</formula>
    </cfRule>
    <cfRule type="cellIs" dxfId="4422" priority="24400" operator="greaterThan">
      <formula>0</formula>
    </cfRule>
  </conditionalFormatting>
  <conditionalFormatting sqref="BE8">
    <cfRule type="cellIs" dxfId="4421" priority="24391" operator="equal">
      <formula>0</formula>
    </cfRule>
    <cfRule type="cellIs" dxfId="4420" priority="24392" operator="greaterThan">
      <formula>0</formula>
    </cfRule>
  </conditionalFormatting>
  <conditionalFormatting sqref="BE8">
    <cfRule type="cellIs" dxfId="4419" priority="24385" operator="equal">
      <formula>0</formula>
    </cfRule>
    <cfRule type="cellIs" dxfId="4418" priority="24386" operator="greaterThan">
      <formula>0</formula>
    </cfRule>
  </conditionalFormatting>
  <conditionalFormatting sqref="BE8">
    <cfRule type="cellIs" dxfId="4417" priority="24379" operator="equal">
      <formula>0</formula>
    </cfRule>
    <cfRule type="cellIs" dxfId="4416" priority="24380" operator="greaterThan">
      <formula>0</formula>
    </cfRule>
  </conditionalFormatting>
  <conditionalFormatting sqref="BE8">
    <cfRule type="cellIs" dxfId="4415" priority="24381" operator="equal">
      <formula>0</formula>
    </cfRule>
    <cfRule type="cellIs" dxfId="4414" priority="24382" operator="greaterThan">
      <formula>0</formula>
    </cfRule>
  </conditionalFormatting>
  <conditionalFormatting sqref="BE7">
    <cfRule type="cellIs" dxfId="4413" priority="24377" operator="equal">
      <formula>0</formula>
    </cfRule>
    <cfRule type="cellIs" dxfId="4412" priority="24378" operator="greaterThan">
      <formula>0</formula>
    </cfRule>
  </conditionalFormatting>
  <conditionalFormatting sqref="BE7">
    <cfRule type="cellIs" dxfId="4411" priority="24335" operator="equal">
      <formula>0</formula>
    </cfRule>
    <cfRule type="cellIs" dxfId="4410" priority="24336" operator="greaterThan">
      <formula>0</formula>
    </cfRule>
  </conditionalFormatting>
  <conditionalFormatting sqref="BE8">
    <cfRule type="cellIs" dxfId="4409" priority="24367" operator="equal">
      <formula>0</formula>
    </cfRule>
    <cfRule type="cellIs" dxfId="4408" priority="24368" operator="greaterThan">
      <formula>0</formula>
    </cfRule>
  </conditionalFormatting>
  <conditionalFormatting sqref="BE8">
    <cfRule type="cellIs" dxfId="4407" priority="24363" operator="equal">
      <formula>0</formula>
    </cfRule>
    <cfRule type="cellIs" dxfId="4406" priority="24364" operator="greaterThan">
      <formula>0</formula>
    </cfRule>
  </conditionalFormatting>
  <conditionalFormatting sqref="BE8">
    <cfRule type="cellIs" dxfId="4405" priority="24365" operator="equal">
      <formula>0</formula>
    </cfRule>
    <cfRule type="cellIs" dxfId="4404" priority="24366" operator="greaterThan">
      <formula>0</formula>
    </cfRule>
  </conditionalFormatting>
  <conditionalFormatting sqref="BE7">
    <cfRule type="cellIs" dxfId="4403" priority="24361" operator="equal">
      <formula>0</formula>
    </cfRule>
    <cfRule type="cellIs" dxfId="4402" priority="24362" operator="greaterThan">
      <formula>0</formula>
    </cfRule>
  </conditionalFormatting>
  <conditionalFormatting sqref="BE8">
    <cfRule type="cellIs" dxfId="4401" priority="24359" operator="equal">
      <formula>0</formula>
    </cfRule>
    <cfRule type="cellIs" dxfId="4400" priority="24360" operator="greaterThan">
      <formula>0</formula>
    </cfRule>
  </conditionalFormatting>
  <conditionalFormatting sqref="BE8">
    <cfRule type="cellIs" dxfId="4399" priority="24357" operator="equal">
      <formula>0</formula>
    </cfRule>
    <cfRule type="cellIs" dxfId="4398" priority="24358" operator="greaterThan">
      <formula>0</formula>
    </cfRule>
  </conditionalFormatting>
  <conditionalFormatting sqref="BE7">
    <cfRule type="cellIs" dxfId="4397" priority="24355" operator="equal">
      <formula>0</formula>
    </cfRule>
    <cfRule type="cellIs" dxfId="4396" priority="24356" operator="greaterThan">
      <formula>0</formula>
    </cfRule>
  </conditionalFormatting>
  <conditionalFormatting sqref="BE7">
    <cfRule type="cellIs" dxfId="4395" priority="24349" operator="equal">
      <formula>0</formula>
    </cfRule>
    <cfRule type="cellIs" dxfId="4394" priority="24350" operator="greaterThan">
      <formula>0</formula>
    </cfRule>
  </conditionalFormatting>
  <conditionalFormatting sqref="BE8">
    <cfRule type="cellIs" dxfId="4393" priority="24353" operator="equal">
      <formula>0</formula>
    </cfRule>
    <cfRule type="cellIs" dxfId="4392" priority="24354" operator="greaterThan">
      <formula>0</formula>
    </cfRule>
  </conditionalFormatting>
  <conditionalFormatting sqref="BE7">
    <cfRule type="cellIs" dxfId="4391" priority="24351" operator="equal">
      <formula>0</formula>
    </cfRule>
    <cfRule type="cellIs" dxfId="4390" priority="24352" operator="greaterThan">
      <formula>0</formula>
    </cfRule>
  </conditionalFormatting>
  <conditionalFormatting sqref="BE8">
    <cfRule type="cellIs" dxfId="4389" priority="24347" operator="equal">
      <formula>0</formula>
    </cfRule>
    <cfRule type="cellIs" dxfId="4388" priority="24348" operator="greaterThan">
      <formula>0</formula>
    </cfRule>
  </conditionalFormatting>
  <conditionalFormatting sqref="BE8">
    <cfRule type="cellIs" dxfId="4387" priority="24345" operator="equal">
      <formula>0</formula>
    </cfRule>
    <cfRule type="cellIs" dxfId="4386" priority="24346" operator="greaterThan">
      <formula>0</formula>
    </cfRule>
  </conditionalFormatting>
  <conditionalFormatting sqref="BE8">
    <cfRule type="cellIs" dxfId="4385" priority="24343" operator="equal">
      <formula>0</formula>
    </cfRule>
    <cfRule type="cellIs" dxfId="4384" priority="24344" operator="greaterThan">
      <formula>0</formula>
    </cfRule>
  </conditionalFormatting>
  <conditionalFormatting sqref="BE8">
    <cfRule type="cellIs" dxfId="4383" priority="24341" operator="equal">
      <formula>0</formula>
    </cfRule>
    <cfRule type="cellIs" dxfId="4382" priority="24342" operator="greaterThan">
      <formula>0</formula>
    </cfRule>
  </conditionalFormatting>
  <conditionalFormatting sqref="BE7">
    <cfRule type="cellIs" dxfId="4381" priority="24339" operator="equal">
      <formula>0</formula>
    </cfRule>
    <cfRule type="cellIs" dxfId="4380" priority="24340" operator="greaterThan">
      <formula>0</formula>
    </cfRule>
  </conditionalFormatting>
  <conditionalFormatting sqref="BE7">
    <cfRule type="cellIs" dxfId="4379" priority="24337" operator="equal">
      <formula>0</formula>
    </cfRule>
    <cfRule type="cellIs" dxfId="4378" priority="24338" operator="greaterThan">
      <formula>0</formula>
    </cfRule>
  </conditionalFormatting>
  <conditionalFormatting sqref="BE7">
    <cfRule type="cellIs" dxfId="4377" priority="24333" operator="equal">
      <formula>0</formula>
    </cfRule>
    <cfRule type="cellIs" dxfId="4376" priority="24334" operator="greaterThan">
      <formula>0</formula>
    </cfRule>
  </conditionalFormatting>
  <conditionalFormatting sqref="BE7">
    <cfRule type="cellIs" dxfId="4375" priority="24331" operator="equal">
      <formula>0</formula>
    </cfRule>
    <cfRule type="cellIs" dxfId="4374" priority="24332" operator="greaterThan">
      <formula>0</formula>
    </cfRule>
  </conditionalFormatting>
  <conditionalFormatting sqref="BE7">
    <cfRule type="cellIs" dxfId="4373" priority="24327" operator="equal">
      <formula>0</formula>
    </cfRule>
    <cfRule type="cellIs" dxfId="4372" priority="24328" operator="greaterThan">
      <formula>0</formula>
    </cfRule>
  </conditionalFormatting>
  <conditionalFormatting sqref="BE7">
    <cfRule type="cellIs" dxfId="4371" priority="24329" operator="equal">
      <formula>0</formula>
    </cfRule>
    <cfRule type="cellIs" dxfId="4370" priority="24330" operator="greaterThan">
      <formula>0</formula>
    </cfRule>
  </conditionalFormatting>
  <conditionalFormatting sqref="BE7">
    <cfRule type="cellIs" dxfId="4369" priority="24325" operator="equal">
      <formula>0</formula>
    </cfRule>
    <cfRule type="cellIs" dxfId="4368" priority="24326" operator="greaterThan">
      <formula>0</formula>
    </cfRule>
  </conditionalFormatting>
  <conditionalFormatting sqref="BE7">
    <cfRule type="cellIs" dxfId="4367" priority="24323" operator="equal">
      <formula>0</formula>
    </cfRule>
    <cfRule type="cellIs" dxfId="4366" priority="24324" operator="greaterThan">
      <formula>0</formula>
    </cfRule>
  </conditionalFormatting>
  <conditionalFormatting sqref="BE7">
    <cfRule type="cellIs" dxfId="4365" priority="24321" operator="equal">
      <formula>0</formula>
    </cfRule>
    <cfRule type="cellIs" dxfId="4364" priority="24322" operator="greaterThan">
      <formula>0</formula>
    </cfRule>
  </conditionalFormatting>
  <conditionalFormatting sqref="BE7">
    <cfRule type="cellIs" dxfId="4363" priority="24319" operator="equal">
      <formula>0</formula>
    </cfRule>
    <cfRule type="cellIs" dxfId="4362" priority="24320" operator="greaterThan">
      <formula>0</formula>
    </cfRule>
  </conditionalFormatting>
  <conditionalFormatting sqref="BE7">
    <cfRule type="cellIs" dxfId="4361" priority="24317" operator="equal">
      <formula>0</formula>
    </cfRule>
    <cfRule type="cellIs" dxfId="4360" priority="24318" operator="greaterThan">
      <formula>0</formula>
    </cfRule>
  </conditionalFormatting>
  <conditionalFormatting sqref="BE7">
    <cfRule type="cellIs" dxfId="4359" priority="24315" operator="equal">
      <formula>0</formula>
    </cfRule>
    <cfRule type="cellIs" dxfId="4358" priority="24316" operator="greaterThan">
      <formula>0</formula>
    </cfRule>
  </conditionalFormatting>
  <conditionalFormatting sqref="BE7">
    <cfRule type="cellIs" dxfId="4357" priority="24313" operator="equal">
      <formula>0</formula>
    </cfRule>
    <cfRule type="cellIs" dxfId="4356" priority="24314" operator="greaterThan">
      <formula>0</formula>
    </cfRule>
  </conditionalFormatting>
  <conditionalFormatting sqref="BE8">
    <cfRule type="cellIs" dxfId="4355" priority="24305" operator="equal">
      <formula>0</formula>
    </cfRule>
    <cfRule type="cellIs" dxfId="4354" priority="24306" operator="greaterThan">
      <formula>0</formula>
    </cfRule>
  </conditionalFormatting>
  <conditionalFormatting sqref="BE8">
    <cfRule type="cellIs" dxfId="4353" priority="24299" operator="equal">
      <formula>0</formula>
    </cfRule>
    <cfRule type="cellIs" dxfId="4352" priority="24300" operator="greaterThan">
      <formula>0</formula>
    </cfRule>
  </conditionalFormatting>
  <conditionalFormatting sqref="BE8">
    <cfRule type="cellIs" dxfId="4351" priority="24301" operator="equal">
      <formula>0</formula>
    </cfRule>
    <cfRule type="cellIs" dxfId="4350" priority="24302" operator="greaterThan">
      <formula>0</formula>
    </cfRule>
  </conditionalFormatting>
  <conditionalFormatting sqref="BE7">
    <cfRule type="cellIs" dxfId="4349" priority="24297" operator="equal">
      <formula>0</formula>
    </cfRule>
    <cfRule type="cellIs" dxfId="4348" priority="24298" operator="greaterThan">
      <formula>0</formula>
    </cfRule>
  </conditionalFormatting>
  <conditionalFormatting sqref="BE8">
    <cfRule type="cellIs" dxfId="4347" priority="24293" operator="equal">
      <formula>0</formula>
    </cfRule>
    <cfRule type="cellIs" dxfId="4346" priority="24294" operator="greaterThan">
      <formula>0</formula>
    </cfRule>
  </conditionalFormatting>
  <conditionalFormatting sqref="BE8">
    <cfRule type="cellIs" dxfId="4345" priority="24291" operator="equal">
      <formula>0</formula>
    </cfRule>
    <cfRule type="cellIs" dxfId="4344" priority="24292" operator="greaterThan">
      <formula>0</formula>
    </cfRule>
  </conditionalFormatting>
  <conditionalFormatting sqref="BE7">
    <cfRule type="cellIs" dxfId="4343" priority="24289" operator="equal">
      <formula>0</formula>
    </cfRule>
    <cfRule type="cellIs" dxfId="4342" priority="24290" operator="greaterThan">
      <formula>0</formula>
    </cfRule>
  </conditionalFormatting>
  <conditionalFormatting sqref="BE7">
    <cfRule type="cellIs" dxfId="4341" priority="24283" operator="equal">
      <formula>0</formula>
    </cfRule>
    <cfRule type="cellIs" dxfId="4340" priority="24284" operator="greaterThan">
      <formula>0</formula>
    </cfRule>
  </conditionalFormatting>
  <conditionalFormatting sqref="BE8">
    <cfRule type="cellIs" dxfId="4339" priority="24287" operator="equal">
      <formula>0</formula>
    </cfRule>
    <cfRule type="cellIs" dxfId="4338" priority="24288" operator="greaterThan">
      <formula>0</formula>
    </cfRule>
  </conditionalFormatting>
  <conditionalFormatting sqref="BE7">
    <cfRule type="cellIs" dxfId="4337" priority="24285" operator="equal">
      <formula>0</formula>
    </cfRule>
    <cfRule type="cellIs" dxfId="4336" priority="24286" operator="greaterThan">
      <formula>0</formula>
    </cfRule>
  </conditionalFormatting>
  <conditionalFormatting sqref="BE8">
    <cfRule type="cellIs" dxfId="4335" priority="24279" operator="equal">
      <formula>0</formula>
    </cfRule>
    <cfRule type="cellIs" dxfId="4334" priority="24280" operator="greaterThan">
      <formula>0</formula>
    </cfRule>
  </conditionalFormatting>
  <conditionalFormatting sqref="BE8">
    <cfRule type="cellIs" dxfId="4333" priority="24277" operator="equal">
      <formula>0</formula>
    </cfRule>
    <cfRule type="cellIs" dxfId="4332" priority="24278" operator="greaterThan">
      <formula>0</formula>
    </cfRule>
  </conditionalFormatting>
  <conditionalFormatting sqref="BE8">
    <cfRule type="cellIs" dxfId="4331" priority="24275" operator="equal">
      <formula>0</formula>
    </cfRule>
    <cfRule type="cellIs" dxfId="4330" priority="24276" operator="greaterThan">
      <formula>0</formula>
    </cfRule>
  </conditionalFormatting>
  <conditionalFormatting sqref="BE8">
    <cfRule type="cellIs" dxfId="4329" priority="24273" operator="equal">
      <formula>0</formula>
    </cfRule>
    <cfRule type="cellIs" dxfId="4328" priority="24274" operator="greaterThan">
      <formula>0</formula>
    </cfRule>
  </conditionalFormatting>
  <conditionalFormatting sqref="BE7">
    <cfRule type="cellIs" dxfId="4327" priority="24271" operator="equal">
      <formula>0</formula>
    </cfRule>
    <cfRule type="cellIs" dxfId="4326" priority="24272" operator="greaterThan">
      <formula>0</formula>
    </cfRule>
  </conditionalFormatting>
  <conditionalFormatting sqref="BE7">
    <cfRule type="cellIs" dxfId="4325" priority="24267" operator="equal">
      <formula>0</formula>
    </cfRule>
    <cfRule type="cellIs" dxfId="4324" priority="24268" operator="greaterThan">
      <formula>0</formula>
    </cfRule>
  </conditionalFormatting>
  <conditionalFormatting sqref="BE7">
    <cfRule type="cellIs" dxfId="4323" priority="24269" operator="equal">
      <formula>0</formula>
    </cfRule>
    <cfRule type="cellIs" dxfId="4322" priority="24270" operator="greaterThan">
      <formula>0</formula>
    </cfRule>
  </conditionalFormatting>
  <conditionalFormatting sqref="BE7">
    <cfRule type="cellIs" dxfId="4321" priority="24263" operator="equal">
      <formula>0</formula>
    </cfRule>
    <cfRule type="cellIs" dxfId="4320" priority="24264" operator="greaterThan">
      <formula>0</formula>
    </cfRule>
  </conditionalFormatting>
  <conditionalFormatting sqref="BE7">
    <cfRule type="cellIs" dxfId="4319" priority="24261" operator="equal">
      <formula>0</formula>
    </cfRule>
    <cfRule type="cellIs" dxfId="4318" priority="24262" operator="greaterThan">
      <formula>0</formula>
    </cfRule>
  </conditionalFormatting>
  <conditionalFormatting sqref="BE7">
    <cfRule type="cellIs" dxfId="4317" priority="24257" operator="equal">
      <formula>0</formula>
    </cfRule>
    <cfRule type="cellIs" dxfId="4316" priority="24258" operator="greaterThan">
      <formula>0</formula>
    </cfRule>
  </conditionalFormatting>
  <conditionalFormatting sqref="BE7">
    <cfRule type="cellIs" dxfId="4315" priority="24251" operator="equal">
      <formula>0</formula>
    </cfRule>
    <cfRule type="cellIs" dxfId="4314" priority="24252" operator="greaterThan">
      <formula>0</formula>
    </cfRule>
  </conditionalFormatting>
  <conditionalFormatting sqref="BE7">
    <cfRule type="cellIs" dxfId="4313" priority="24249" operator="equal">
      <formula>0</formula>
    </cfRule>
    <cfRule type="cellIs" dxfId="4312" priority="24250" operator="greaterThan">
      <formula>0</formula>
    </cfRule>
  </conditionalFormatting>
  <conditionalFormatting sqref="BE7">
    <cfRule type="cellIs" dxfId="4311" priority="24247" operator="equal">
      <formula>0</formula>
    </cfRule>
    <cfRule type="cellIs" dxfId="4310" priority="24248" operator="greaterThan">
      <formula>0</formula>
    </cfRule>
  </conditionalFormatting>
  <conditionalFormatting sqref="BE7">
    <cfRule type="cellIs" dxfId="4309" priority="24245" operator="equal">
      <formula>0</formula>
    </cfRule>
    <cfRule type="cellIs" dxfId="4308" priority="24246" operator="greaterThan">
      <formula>0</formula>
    </cfRule>
  </conditionalFormatting>
  <conditionalFormatting sqref="BE8">
    <cfRule type="cellIs" dxfId="4307" priority="24209" operator="equal">
      <formula>0</formula>
    </cfRule>
    <cfRule type="cellIs" dxfId="4306" priority="24210" operator="greaterThan">
      <formula>0</formula>
    </cfRule>
  </conditionalFormatting>
  <conditionalFormatting sqref="BE8">
    <cfRule type="cellIs" dxfId="4305" priority="24203" operator="equal">
      <formula>0</formula>
    </cfRule>
    <cfRule type="cellIs" dxfId="4304" priority="24204" operator="greaterThan">
      <formula>0</formula>
    </cfRule>
  </conditionalFormatting>
  <conditionalFormatting sqref="BE8">
    <cfRule type="cellIs" dxfId="4303" priority="24205" operator="equal">
      <formula>0</formula>
    </cfRule>
    <cfRule type="cellIs" dxfId="4302" priority="24206" operator="greaterThan">
      <formula>0</formula>
    </cfRule>
  </conditionalFormatting>
  <conditionalFormatting sqref="BE7">
    <cfRule type="cellIs" dxfId="4301" priority="24201" operator="equal">
      <formula>0</formula>
    </cfRule>
    <cfRule type="cellIs" dxfId="4300" priority="24202" operator="greaterThan">
      <formula>0</formula>
    </cfRule>
  </conditionalFormatting>
  <conditionalFormatting sqref="BE8">
    <cfRule type="cellIs" dxfId="4299" priority="24197" operator="equal">
      <formula>0</formula>
    </cfRule>
    <cfRule type="cellIs" dxfId="4298" priority="24198" operator="greaterThan">
      <formula>0</formula>
    </cfRule>
  </conditionalFormatting>
  <conditionalFormatting sqref="BE8">
    <cfRule type="cellIs" dxfId="4297" priority="24195" operator="equal">
      <formula>0</formula>
    </cfRule>
    <cfRule type="cellIs" dxfId="4296" priority="24196" operator="greaterThan">
      <formula>0</formula>
    </cfRule>
  </conditionalFormatting>
  <conditionalFormatting sqref="BE7">
    <cfRule type="cellIs" dxfId="4295" priority="24193" operator="equal">
      <formula>0</formula>
    </cfRule>
    <cfRule type="cellIs" dxfId="4294" priority="24194" operator="greaterThan">
      <formula>0</formula>
    </cfRule>
  </conditionalFormatting>
  <conditionalFormatting sqref="BE7">
    <cfRule type="cellIs" dxfId="4293" priority="24187" operator="equal">
      <formula>0</formula>
    </cfRule>
    <cfRule type="cellIs" dxfId="4292" priority="24188" operator="greaterThan">
      <formula>0</formula>
    </cfRule>
  </conditionalFormatting>
  <conditionalFormatting sqref="BE8">
    <cfRule type="cellIs" dxfId="4291" priority="24191" operator="equal">
      <formula>0</formula>
    </cfRule>
    <cfRule type="cellIs" dxfId="4290" priority="24192" operator="greaterThan">
      <formula>0</formula>
    </cfRule>
  </conditionalFormatting>
  <conditionalFormatting sqref="BE7">
    <cfRule type="cellIs" dxfId="4289" priority="24189" operator="equal">
      <formula>0</formula>
    </cfRule>
    <cfRule type="cellIs" dxfId="4288" priority="24190" operator="greaterThan">
      <formula>0</formula>
    </cfRule>
  </conditionalFormatting>
  <conditionalFormatting sqref="BE8">
    <cfRule type="cellIs" dxfId="4287" priority="24183" operator="equal">
      <formula>0</formula>
    </cfRule>
    <cfRule type="cellIs" dxfId="4286" priority="24184" operator="greaterThan">
      <formula>0</formula>
    </cfRule>
  </conditionalFormatting>
  <conditionalFormatting sqref="BE8">
    <cfRule type="cellIs" dxfId="4285" priority="24181" operator="equal">
      <formula>0</formula>
    </cfRule>
    <cfRule type="cellIs" dxfId="4284" priority="24182" operator="greaterThan">
      <formula>0</formula>
    </cfRule>
  </conditionalFormatting>
  <conditionalFormatting sqref="BE8">
    <cfRule type="cellIs" dxfId="4283" priority="24179" operator="equal">
      <formula>0</formula>
    </cfRule>
    <cfRule type="cellIs" dxfId="4282" priority="24180" operator="greaterThan">
      <formula>0</formula>
    </cfRule>
  </conditionalFormatting>
  <conditionalFormatting sqref="BE8">
    <cfRule type="cellIs" dxfId="4281" priority="24177" operator="equal">
      <formula>0</formula>
    </cfRule>
    <cfRule type="cellIs" dxfId="4280" priority="24178" operator="greaterThan">
      <formula>0</formula>
    </cfRule>
  </conditionalFormatting>
  <conditionalFormatting sqref="BE7">
    <cfRule type="cellIs" dxfId="4279" priority="24175" operator="equal">
      <formula>0</formula>
    </cfRule>
    <cfRule type="cellIs" dxfId="4278" priority="24176" operator="greaterThan">
      <formula>0</formula>
    </cfRule>
  </conditionalFormatting>
  <conditionalFormatting sqref="BE7">
    <cfRule type="cellIs" dxfId="4277" priority="24171" operator="equal">
      <formula>0</formula>
    </cfRule>
    <cfRule type="cellIs" dxfId="4276" priority="24172" operator="greaterThan">
      <formula>0</formula>
    </cfRule>
  </conditionalFormatting>
  <conditionalFormatting sqref="BE7">
    <cfRule type="cellIs" dxfId="4275" priority="24173" operator="equal">
      <formula>0</formula>
    </cfRule>
    <cfRule type="cellIs" dxfId="4274" priority="24174" operator="greaterThan">
      <formula>0</formula>
    </cfRule>
  </conditionalFormatting>
  <conditionalFormatting sqref="BE7">
    <cfRule type="cellIs" dxfId="4273" priority="24167" operator="equal">
      <formula>0</formula>
    </cfRule>
    <cfRule type="cellIs" dxfId="4272" priority="24168" operator="greaterThan">
      <formula>0</formula>
    </cfRule>
  </conditionalFormatting>
  <conditionalFormatting sqref="BE7">
    <cfRule type="cellIs" dxfId="4271" priority="24165" operator="equal">
      <formula>0</formula>
    </cfRule>
    <cfRule type="cellIs" dxfId="4270" priority="24166" operator="greaterThan">
      <formula>0</formula>
    </cfRule>
  </conditionalFormatting>
  <conditionalFormatting sqref="BE7">
    <cfRule type="cellIs" dxfId="4269" priority="24161" operator="equal">
      <formula>0</formula>
    </cfRule>
    <cfRule type="cellIs" dxfId="4268" priority="24162" operator="greaterThan">
      <formula>0</formula>
    </cfRule>
  </conditionalFormatting>
  <conditionalFormatting sqref="BE7">
    <cfRule type="cellIs" dxfId="4267" priority="24155" operator="equal">
      <formula>0</formula>
    </cfRule>
    <cfRule type="cellIs" dxfId="4266" priority="24156" operator="greaterThan">
      <formula>0</formula>
    </cfRule>
  </conditionalFormatting>
  <conditionalFormatting sqref="BE7">
    <cfRule type="cellIs" dxfId="4265" priority="24153" operator="equal">
      <formula>0</formula>
    </cfRule>
    <cfRule type="cellIs" dxfId="4264" priority="24154" operator="greaterThan">
      <formula>0</formula>
    </cfRule>
  </conditionalFormatting>
  <conditionalFormatting sqref="BE7">
    <cfRule type="cellIs" dxfId="4263" priority="24151" operator="equal">
      <formula>0</formula>
    </cfRule>
    <cfRule type="cellIs" dxfId="4262" priority="24152" operator="greaterThan">
      <formula>0</formula>
    </cfRule>
  </conditionalFormatting>
  <conditionalFormatting sqref="BE7">
    <cfRule type="cellIs" dxfId="4261" priority="24149" operator="equal">
      <formula>0</formula>
    </cfRule>
    <cfRule type="cellIs" dxfId="4260" priority="24150" operator="greaterThan">
      <formula>0</formula>
    </cfRule>
  </conditionalFormatting>
  <conditionalFormatting sqref="BE8">
    <cfRule type="cellIs" dxfId="4259" priority="24119" operator="equal">
      <formula>0</formula>
    </cfRule>
    <cfRule type="cellIs" dxfId="4258" priority="24120" operator="greaterThan">
      <formula>0</formula>
    </cfRule>
  </conditionalFormatting>
  <conditionalFormatting sqref="BE8">
    <cfRule type="cellIs" dxfId="4257" priority="24117" operator="equal">
      <formula>0</formula>
    </cfRule>
    <cfRule type="cellIs" dxfId="4256" priority="24118" operator="greaterThan">
      <formula>0</formula>
    </cfRule>
  </conditionalFormatting>
  <conditionalFormatting sqref="BE7">
    <cfRule type="cellIs" dxfId="4255" priority="24115" operator="equal">
      <formula>0</formula>
    </cfRule>
    <cfRule type="cellIs" dxfId="4254" priority="24116" operator="greaterThan">
      <formula>0</formula>
    </cfRule>
  </conditionalFormatting>
  <conditionalFormatting sqref="BE7">
    <cfRule type="cellIs" dxfId="4253" priority="24109" operator="equal">
      <formula>0</formula>
    </cfRule>
    <cfRule type="cellIs" dxfId="4252" priority="24110" operator="greaterThan">
      <formula>0</formula>
    </cfRule>
  </conditionalFormatting>
  <conditionalFormatting sqref="BE8">
    <cfRule type="cellIs" dxfId="4251" priority="24113" operator="equal">
      <formula>0</formula>
    </cfRule>
    <cfRule type="cellIs" dxfId="4250" priority="24114" operator="greaterThan">
      <formula>0</formula>
    </cfRule>
  </conditionalFormatting>
  <conditionalFormatting sqref="BE7">
    <cfRule type="cellIs" dxfId="4249" priority="24111" operator="equal">
      <formula>0</formula>
    </cfRule>
    <cfRule type="cellIs" dxfId="4248" priority="24112" operator="greaterThan">
      <formula>0</formula>
    </cfRule>
  </conditionalFormatting>
  <conditionalFormatting sqref="BE8">
    <cfRule type="cellIs" dxfId="4247" priority="24105" operator="equal">
      <formula>0</formula>
    </cfRule>
    <cfRule type="cellIs" dxfId="4246" priority="24106" operator="greaterThan">
      <formula>0</formula>
    </cfRule>
  </conditionalFormatting>
  <conditionalFormatting sqref="BE7">
    <cfRule type="cellIs" dxfId="4245" priority="24103" operator="equal">
      <formula>0</formula>
    </cfRule>
    <cfRule type="cellIs" dxfId="4244" priority="24104" operator="greaterThan">
      <formula>0</formula>
    </cfRule>
  </conditionalFormatting>
  <conditionalFormatting sqref="BE7">
    <cfRule type="cellIs" dxfId="4243" priority="24101" operator="equal">
      <formula>0</formula>
    </cfRule>
    <cfRule type="cellIs" dxfId="4242" priority="24102" operator="greaterThan">
      <formula>0</formula>
    </cfRule>
  </conditionalFormatting>
  <conditionalFormatting sqref="BE7">
    <cfRule type="cellIs" dxfId="4241" priority="24097" operator="equal">
      <formula>0</formula>
    </cfRule>
    <cfRule type="cellIs" dxfId="4240" priority="24098" operator="greaterThan">
      <formula>0</formula>
    </cfRule>
  </conditionalFormatting>
  <conditionalFormatting sqref="BE7">
    <cfRule type="cellIs" dxfId="4239" priority="24091" operator="equal">
      <formula>0</formula>
    </cfRule>
    <cfRule type="cellIs" dxfId="4238" priority="24092" operator="greaterThan">
      <formula>0</formula>
    </cfRule>
  </conditionalFormatting>
  <conditionalFormatting sqref="BE7">
    <cfRule type="cellIs" dxfId="4237" priority="24089" operator="equal">
      <formula>0</formula>
    </cfRule>
    <cfRule type="cellIs" dxfId="4236" priority="24090" operator="greaterThan">
      <formula>0</formula>
    </cfRule>
  </conditionalFormatting>
  <conditionalFormatting sqref="BE7">
    <cfRule type="cellIs" dxfId="4235" priority="24087" operator="equal">
      <formula>0</formula>
    </cfRule>
    <cfRule type="cellIs" dxfId="4234" priority="24088" operator="greaterThan">
      <formula>0</formula>
    </cfRule>
  </conditionalFormatting>
  <conditionalFormatting sqref="BE7">
    <cfRule type="cellIs" dxfId="4233" priority="24085" operator="equal">
      <formula>0</formula>
    </cfRule>
    <cfRule type="cellIs" dxfId="4232" priority="24086" operator="greaterThan">
      <formula>0</formula>
    </cfRule>
  </conditionalFormatting>
  <conditionalFormatting sqref="BE8">
    <cfRule type="cellIs" dxfId="4231" priority="24051" operator="equal">
      <formula>0</formula>
    </cfRule>
    <cfRule type="cellIs" dxfId="4230" priority="24052" operator="greaterThan">
      <formula>0</formula>
    </cfRule>
  </conditionalFormatting>
  <conditionalFormatting sqref="BE8">
    <cfRule type="cellIs" dxfId="4229" priority="24057" operator="equal">
      <formula>0</formula>
    </cfRule>
    <cfRule type="cellIs" dxfId="4228" priority="24058" operator="greaterThan">
      <formula>0</formula>
    </cfRule>
  </conditionalFormatting>
  <conditionalFormatting sqref="BE8">
    <cfRule type="cellIs" dxfId="4227" priority="24053" operator="equal">
      <formula>0</formula>
    </cfRule>
    <cfRule type="cellIs" dxfId="4226" priority="24054" operator="greaterThan">
      <formula>0</formula>
    </cfRule>
  </conditionalFormatting>
  <conditionalFormatting sqref="BE7">
    <cfRule type="cellIs" dxfId="4225" priority="24049" operator="equal">
      <formula>0</formula>
    </cfRule>
    <cfRule type="cellIs" dxfId="4224" priority="24050" operator="greaterThan">
      <formula>0</formula>
    </cfRule>
  </conditionalFormatting>
  <conditionalFormatting sqref="BE8">
    <cfRule type="cellIs" dxfId="4223" priority="24045" operator="equal">
      <formula>0</formula>
    </cfRule>
    <cfRule type="cellIs" dxfId="4222" priority="24046" operator="greaterThan">
      <formula>0</formula>
    </cfRule>
  </conditionalFormatting>
  <conditionalFormatting sqref="BE8">
    <cfRule type="cellIs" dxfId="4221" priority="24043" operator="equal">
      <formula>0</formula>
    </cfRule>
    <cfRule type="cellIs" dxfId="4220" priority="24044" operator="greaterThan">
      <formula>0</formula>
    </cfRule>
  </conditionalFormatting>
  <conditionalFormatting sqref="BE7">
    <cfRule type="cellIs" dxfId="4219" priority="24041" operator="equal">
      <formula>0</formula>
    </cfRule>
    <cfRule type="cellIs" dxfId="4218" priority="24042" operator="greaterThan">
      <formula>0</formula>
    </cfRule>
  </conditionalFormatting>
  <conditionalFormatting sqref="BE7">
    <cfRule type="cellIs" dxfId="4217" priority="24035" operator="equal">
      <formula>0</formula>
    </cfRule>
    <cfRule type="cellIs" dxfId="4216" priority="24036" operator="greaterThan">
      <formula>0</formula>
    </cfRule>
  </conditionalFormatting>
  <conditionalFormatting sqref="BE8">
    <cfRule type="cellIs" dxfId="4215" priority="24039" operator="equal">
      <formula>0</formula>
    </cfRule>
    <cfRule type="cellIs" dxfId="4214" priority="24040" operator="greaterThan">
      <formula>0</formula>
    </cfRule>
  </conditionalFormatting>
  <conditionalFormatting sqref="BE7">
    <cfRule type="cellIs" dxfId="4213" priority="24037" operator="equal">
      <formula>0</formula>
    </cfRule>
    <cfRule type="cellIs" dxfId="4212" priority="24038" operator="greaterThan">
      <formula>0</formula>
    </cfRule>
  </conditionalFormatting>
  <conditionalFormatting sqref="BE8">
    <cfRule type="cellIs" dxfId="4211" priority="24031" operator="equal">
      <formula>0</formula>
    </cfRule>
    <cfRule type="cellIs" dxfId="4210" priority="24032" operator="greaterThan">
      <formula>0</formula>
    </cfRule>
  </conditionalFormatting>
  <conditionalFormatting sqref="BE8">
    <cfRule type="cellIs" dxfId="4209" priority="24029" operator="equal">
      <formula>0</formula>
    </cfRule>
    <cfRule type="cellIs" dxfId="4208" priority="24030" operator="greaterThan">
      <formula>0</formula>
    </cfRule>
  </conditionalFormatting>
  <conditionalFormatting sqref="BE8">
    <cfRule type="cellIs" dxfId="4207" priority="24027" operator="equal">
      <formula>0</formula>
    </cfRule>
    <cfRule type="cellIs" dxfId="4206" priority="24028" operator="greaterThan">
      <formula>0</formula>
    </cfRule>
  </conditionalFormatting>
  <conditionalFormatting sqref="BE8">
    <cfRule type="cellIs" dxfId="4205" priority="24025" operator="equal">
      <formula>0</formula>
    </cfRule>
    <cfRule type="cellIs" dxfId="4204" priority="24026" operator="greaterThan">
      <formula>0</formula>
    </cfRule>
  </conditionalFormatting>
  <conditionalFormatting sqref="BE7">
    <cfRule type="cellIs" dxfId="4203" priority="24023" operator="equal">
      <formula>0</formula>
    </cfRule>
    <cfRule type="cellIs" dxfId="4202" priority="24024" operator="greaterThan">
      <formula>0</formula>
    </cfRule>
  </conditionalFormatting>
  <conditionalFormatting sqref="BE7">
    <cfRule type="cellIs" dxfId="4201" priority="24019" operator="equal">
      <formula>0</formula>
    </cfRule>
    <cfRule type="cellIs" dxfId="4200" priority="24020" operator="greaterThan">
      <formula>0</formula>
    </cfRule>
  </conditionalFormatting>
  <conditionalFormatting sqref="BE7">
    <cfRule type="cellIs" dxfId="4199" priority="24021" operator="equal">
      <formula>0</formula>
    </cfRule>
    <cfRule type="cellIs" dxfId="4198" priority="24022" operator="greaterThan">
      <formula>0</formula>
    </cfRule>
  </conditionalFormatting>
  <conditionalFormatting sqref="BE7">
    <cfRule type="cellIs" dxfId="4197" priority="24015" operator="equal">
      <formula>0</formula>
    </cfRule>
    <cfRule type="cellIs" dxfId="4196" priority="24016" operator="greaterThan">
      <formula>0</formula>
    </cfRule>
  </conditionalFormatting>
  <conditionalFormatting sqref="BE7">
    <cfRule type="cellIs" dxfId="4195" priority="24013" operator="equal">
      <formula>0</formula>
    </cfRule>
    <cfRule type="cellIs" dxfId="4194" priority="24014" operator="greaterThan">
      <formula>0</formula>
    </cfRule>
  </conditionalFormatting>
  <conditionalFormatting sqref="BE7">
    <cfRule type="cellIs" dxfId="4193" priority="24009" operator="equal">
      <formula>0</formula>
    </cfRule>
    <cfRule type="cellIs" dxfId="4192" priority="24010" operator="greaterThan">
      <formula>0</formula>
    </cfRule>
  </conditionalFormatting>
  <conditionalFormatting sqref="BE7">
    <cfRule type="cellIs" dxfId="4191" priority="24003" operator="equal">
      <formula>0</formula>
    </cfRule>
    <cfRule type="cellIs" dxfId="4190" priority="24004" operator="greaterThan">
      <formula>0</formula>
    </cfRule>
  </conditionalFormatting>
  <conditionalFormatting sqref="BE7">
    <cfRule type="cellIs" dxfId="4189" priority="24001" operator="equal">
      <formula>0</formula>
    </cfRule>
    <cfRule type="cellIs" dxfId="4188" priority="24002" operator="greaterThan">
      <formula>0</formula>
    </cfRule>
  </conditionalFormatting>
  <conditionalFormatting sqref="BE7">
    <cfRule type="cellIs" dxfId="4187" priority="23999" operator="equal">
      <formula>0</formula>
    </cfRule>
    <cfRule type="cellIs" dxfId="4186" priority="24000" operator="greaterThan">
      <formula>0</formula>
    </cfRule>
  </conditionalFormatting>
  <conditionalFormatting sqref="BE7">
    <cfRule type="cellIs" dxfId="4185" priority="23997" operator="equal">
      <formula>0</formula>
    </cfRule>
    <cfRule type="cellIs" dxfId="4184" priority="23998" operator="greaterThan">
      <formula>0</formula>
    </cfRule>
  </conditionalFormatting>
  <conditionalFormatting sqref="BE8">
    <cfRule type="cellIs" dxfId="4183" priority="23967" operator="equal">
      <formula>0</formula>
    </cfRule>
    <cfRule type="cellIs" dxfId="4182" priority="23968" operator="greaterThan">
      <formula>0</formula>
    </cfRule>
  </conditionalFormatting>
  <conditionalFormatting sqref="BE8">
    <cfRule type="cellIs" dxfId="4181" priority="23965" operator="equal">
      <formula>0</formula>
    </cfRule>
    <cfRule type="cellIs" dxfId="4180" priority="23966" operator="greaterThan">
      <formula>0</formula>
    </cfRule>
  </conditionalFormatting>
  <conditionalFormatting sqref="BE7">
    <cfRule type="cellIs" dxfId="4179" priority="23963" operator="equal">
      <formula>0</formula>
    </cfRule>
    <cfRule type="cellIs" dxfId="4178" priority="23964" operator="greaterThan">
      <formula>0</formula>
    </cfRule>
  </conditionalFormatting>
  <conditionalFormatting sqref="BE7">
    <cfRule type="cellIs" dxfId="4177" priority="23957" operator="equal">
      <formula>0</formula>
    </cfRule>
    <cfRule type="cellIs" dxfId="4176" priority="23958" operator="greaterThan">
      <formula>0</formula>
    </cfRule>
  </conditionalFormatting>
  <conditionalFormatting sqref="BE8">
    <cfRule type="cellIs" dxfId="4175" priority="23961" operator="equal">
      <formula>0</formula>
    </cfRule>
    <cfRule type="cellIs" dxfId="4174" priority="23962" operator="greaterThan">
      <formula>0</formula>
    </cfRule>
  </conditionalFormatting>
  <conditionalFormatting sqref="BE7">
    <cfRule type="cellIs" dxfId="4173" priority="23959" operator="equal">
      <formula>0</formula>
    </cfRule>
    <cfRule type="cellIs" dxfId="4172" priority="23960" operator="greaterThan">
      <formula>0</formula>
    </cfRule>
  </conditionalFormatting>
  <conditionalFormatting sqref="BE8">
    <cfRule type="cellIs" dxfId="4171" priority="23953" operator="equal">
      <formula>0</formula>
    </cfRule>
    <cfRule type="cellIs" dxfId="4170" priority="23954" operator="greaterThan">
      <formula>0</formula>
    </cfRule>
  </conditionalFormatting>
  <conditionalFormatting sqref="BE7">
    <cfRule type="cellIs" dxfId="4169" priority="23951" operator="equal">
      <formula>0</formula>
    </cfRule>
    <cfRule type="cellIs" dxfId="4168" priority="23952" operator="greaterThan">
      <formula>0</formula>
    </cfRule>
  </conditionalFormatting>
  <conditionalFormatting sqref="BE7">
    <cfRule type="cellIs" dxfId="4167" priority="23949" operator="equal">
      <formula>0</formula>
    </cfRule>
    <cfRule type="cellIs" dxfId="4166" priority="23950" operator="greaterThan">
      <formula>0</formula>
    </cfRule>
  </conditionalFormatting>
  <conditionalFormatting sqref="BE7">
    <cfRule type="cellIs" dxfId="4165" priority="23945" operator="equal">
      <formula>0</formula>
    </cfRule>
    <cfRule type="cellIs" dxfId="4164" priority="23946" operator="greaterThan">
      <formula>0</formula>
    </cfRule>
  </conditionalFormatting>
  <conditionalFormatting sqref="BE7">
    <cfRule type="cellIs" dxfId="4163" priority="23939" operator="equal">
      <formula>0</formula>
    </cfRule>
    <cfRule type="cellIs" dxfId="4162" priority="23940" operator="greaterThan">
      <formula>0</formula>
    </cfRule>
  </conditionalFormatting>
  <conditionalFormatting sqref="BE7">
    <cfRule type="cellIs" dxfId="4161" priority="23937" operator="equal">
      <formula>0</formula>
    </cfRule>
    <cfRule type="cellIs" dxfId="4160" priority="23938" operator="greaterThan">
      <formula>0</formula>
    </cfRule>
  </conditionalFormatting>
  <conditionalFormatting sqref="BE7">
    <cfRule type="cellIs" dxfId="4159" priority="23935" operator="equal">
      <formula>0</formula>
    </cfRule>
    <cfRule type="cellIs" dxfId="4158" priority="23936" operator="greaterThan">
      <formula>0</formula>
    </cfRule>
  </conditionalFormatting>
  <conditionalFormatting sqref="BE7">
    <cfRule type="cellIs" dxfId="4157" priority="23933" operator="equal">
      <formula>0</formula>
    </cfRule>
    <cfRule type="cellIs" dxfId="4156" priority="23934" operator="greaterThan">
      <formula>0</formula>
    </cfRule>
  </conditionalFormatting>
  <conditionalFormatting sqref="BE8">
    <cfRule type="cellIs" dxfId="4155" priority="23911" operator="equal">
      <formula>0</formula>
    </cfRule>
    <cfRule type="cellIs" dxfId="4154" priority="23912" operator="greaterThan">
      <formula>0</formula>
    </cfRule>
  </conditionalFormatting>
  <conditionalFormatting sqref="BE8">
    <cfRule type="cellIs" dxfId="4153" priority="23909" operator="equal">
      <formula>0</formula>
    </cfRule>
    <cfRule type="cellIs" dxfId="4152" priority="23910" operator="greaterThan">
      <formula>0</formula>
    </cfRule>
  </conditionalFormatting>
  <conditionalFormatting sqref="BE7">
    <cfRule type="cellIs" dxfId="4151" priority="23907" operator="equal">
      <formula>0</formula>
    </cfRule>
    <cfRule type="cellIs" dxfId="4150" priority="23908" operator="greaterThan">
      <formula>0</formula>
    </cfRule>
  </conditionalFormatting>
  <conditionalFormatting sqref="BE7">
    <cfRule type="cellIs" dxfId="4149" priority="23901" operator="equal">
      <formula>0</formula>
    </cfRule>
    <cfRule type="cellIs" dxfId="4148" priority="23902" operator="greaterThan">
      <formula>0</formula>
    </cfRule>
  </conditionalFormatting>
  <conditionalFormatting sqref="BE8">
    <cfRule type="cellIs" dxfId="4147" priority="23905" operator="equal">
      <formula>0</formula>
    </cfRule>
    <cfRule type="cellIs" dxfId="4146" priority="23906" operator="greaterThan">
      <formula>0</formula>
    </cfRule>
  </conditionalFormatting>
  <conditionalFormatting sqref="BE7">
    <cfRule type="cellIs" dxfId="4145" priority="23903" operator="equal">
      <formula>0</formula>
    </cfRule>
    <cfRule type="cellIs" dxfId="4144" priority="23904" operator="greaterThan">
      <formula>0</formula>
    </cfRule>
  </conditionalFormatting>
  <conditionalFormatting sqref="BE8">
    <cfRule type="cellIs" dxfId="4143" priority="23897" operator="equal">
      <formula>0</formula>
    </cfRule>
    <cfRule type="cellIs" dxfId="4142" priority="23898" operator="greaterThan">
      <formula>0</formula>
    </cfRule>
  </conditionalFormatting>
  <conditionalFormatting sqref="BE7">
    <cfRule type="cellIs" dxfId="4141" priority="23895" operator="equal">
      <formula>0</formula>
    </cfRule>
    <cfRule type="cellIs" dxfId="4140" priority="23896" operator="greaterThan">
      <formula>0</formula>
    </cfRule>
  </conditionalFormatting>
  <conditionalFormatting sqref="BE7">
    <cfRule type="cellIs" dxfId="4139" priority="23893" operator="equal">
      <formula>0</formula>
    </cfRule>
    <cfRule type="cellIs" dxfId="4138" priority="23894" operator="greaterThan">
      <formula>0</formula>
    </cfRule>
  </conditionalFormatting>
  <conditionalFormatting sqref="BE7">
    <cfRule type="cellIs" dxfId="4137" priority="23889" operator="equal">
      <formula>0</formula>
    </cfRule>
    <cfRule type="cellIs" dxfId="4136" priority="23890" operator="greaterThan">
      <formula>0</formula>
    </cfRule>
  </conditionalFormatting>
  <conditionalFormatting sqref="BE7">
    <cfRule type="cellIs" dxfId="4135" priority="23883" operator="equal">
      <formula>0</formula>
    </cfRule>
    <cfRule type="cellIs" dxfId="4134" priority="23884" operator="greaterThan">
      <formula>0</formula>
    </cfRule>
  </conditionalFormatting>
  <conditionalFormatting sqref="BE7">
    <cfRule type="cellIs" dxfId="4133" priority="23881" operator="equal">
      <formula>0</formula>
    </cfRule>
    <cfRule type="cellIs" dxfId="4132" priority="23882" operator="greaterThan">
      <formula>0</formula>
    </cfRule>
  </conditionalFormatting>
  <conditionalFormatting sqref="BE7">
    <cfRule type="cellIs" dxfId="4131" priority="23879" operator="equal">
      <formula>0</formula>
    </cfRule>
    <cfRule type="cellIs" dxfId="4130" priority="23880" operator="greaterThan">
      <formula>0</formula>
    </cfRule>
  </conditionalFormatting>
  <conditionalFormatting sqref="BE7">
    <cfRule type="cellIs" dxfId="4129" priority="23877" operator="equal">
      <formula>0</formula>
    </cfRule>
    <cfRule type="cellIs" dxfId="4128" priority="23878" operator="greaterThan">
      <formula>0</formula>
    </cfRule>
  </conditionalFormatting>
  <conditionalFormatting sqref="BE7">
    <cfRule type="cellIs" dxfId="4127" priority="23855" operator="equal">
      <formula>0</formula>
    </cfRule>
    <cfRule type="cellIs" dxfId="4126" priority="23856" operator="greaterThan">
      <formula>0</formula>
    </cfRule>
  </conditionalFormatting>
  <conditionalFormatting sqref="BE7">
    <cfRule type="cellIs" dxfId="4125" priority="23853" operator="equal">
      <formula>0</formula>
    </cfRule>
    <cfRule type="cellIs" dxfId="4124" priority="23854" operator="greaterThan">
      <formula>0</formula>
    </cfRule>
  </conditionalFormatting>
  <conditionalFormatting sqref="BE7">
    <cfRule type="cellIs" dxfId="4123" priority="23849" operator="equal">
      <formula>0</formula>
    </cfRule>
    <cfRule type="cellIs" dxfId="4122" priority="23850" operator="greaterThan">
      <formula>0</formula>
    </cfRule>
  </conditionalFormatting>
  <conditionalFormatting sqref="BE7">
    <cfRule type="cellIs" dxfId="4121" priority="23843" operator="equal">
      <formula>0</formula>
    </cfRule>
    <cfRule type="cellIs" dxfId="4120" priority="23844" operator="greaterThan">
      <formula>0</formula>
    </cfRule>
  </conditionalFormatting>
  <conditionalFormatting sqref="BE8">
    <cfRule type="cellIs" dxfId="4119" priority="23827" operator="equal">
      <formula>0</formula>
    </cfRule>
    <cfRule type="cellIs" dxfId="4118" priority="23828" operator="greaterThan">
      <formula>0</formula>
    </cfRule>
  </conditionalFormatting>
  <conditionalFormatting sqref="BE8">
    <cfRule type="cellIs" dxfId="4117" priority="23825" operator="equal">
      <formula>0</formula>
    </cfRule>
    <cfRule type="cellIs" dxfId="4116" priority="23826" operator="greaterThan">
      <formula>0</formula>
    </cfRule>
  </conditionalFormatting>
  <conditionalFormatting sqref="BE7">
    <cfRule type="cellIs" dxfId="4115" priority="23823" operator="equal">
      <formula>0</formula>
    </cfRule>
    <cfRule type="cellIs" dxfId="4114" priority="23824" operator="greaterThan">
      <formula>0</formula>
    </cfRule>
  </conditionalFormatting>
  <conditionalFormatting sqref="BE7">
    <cfRule type="cellIs" dxfId="4113" priority="23817" operator="equal">
      <formula>0</formula>
    </cfRule>
    <cfRule type="cellIs" dxfId="4112" priority="23818" operator="greaterThan">
      <formula>0</formula>
    </cfRule>
  </conditionalFormatting>
  <conditionalFormatting sqref="BE8">
    <cfRule type="cellIs" dxfId="4111" priority="23821" operator="equal">
      <formula>0</formula>
    </cfRule>
    <cfRule type="cellIs" dxfId="4110" priority="23822" operator="greaterThan">
      <formula>0</formula>
    </cfRule>
  </conditionalFormatting>
  <conditionalFormatting sqref="BE7">
    <cfRule type="cellIs" dxfId="4109" priority="23819" operator="equal">
      <formula>0</formula>
    </cfRule>
    <cfRule type="cellIs" dxfId="4108" priority="23820" operator="greaterThan">
      <formula>0</formula>
    </cfRule>
  </conditionalFormatting>
  <conditionalFormatting sqref="BE8">
    <cfRule type="cellIs" dxfId="4107" priority="23813" operator="equal">
      <formula>0</formula>
    </cfRule>
    <cfRule type="cellIs" dxfId="4106" priority="23814" operator="greaterThan">
      <formula>0</formula>
    </cfRule>
  </conditionalFormatting>
  <conditionalFormatting sqref="BE7">
    <cfRule type="cellIs" dxfId="4105" priority="23811" operator="equal">
      <formula>0</formula>
    </cfRule>
    <cfRule type="cellIs" dxfId="4104" priority="23812" operator="greaterThan">
      <formula>0</formula>
    </cfRule>
  </conditionalFormatting>
  <conditionalFormatting sqref="BE7">
    <cfRule type="cellIs" dxfId="4103" priority="23809" operator="equal">
      <formula>0</formula>
    </cfRule>
    <cfRule type="cellIs" dxfId="4102" priority="23810" operator="greaterThan">
      <formula>0</formula>
    </cfRule>
  </conditionalFormatting>
  <conditionalFormatting sqref="BE7">
    <cfRule type="cellIs" dxfId="4101" priority="23805" operator="equal">
      <formula>0</formula>
    </cfRule>
    <cfRule type="cellIs" dxfId="4100" priority="23806" operator="greaterThan">
      <formula>0</formula>
    </cfRule>
  </conditionalFormatting>
  <conditionalFormatting sqref="BE7">
    <cfRule type="cellIs" dxfId="4099" priority="23799" operator="equal">
      <formula>0</formula>
    </cfRule>
    <cfRule type="cellIs" dxfId="4098" priority="23800" operator="greaterThan">
      <formula>0</formula>
    </cfRule>
  </conditionalFormatting>
  <conditionalFormatting sqref="BE7">
    <cfRule type="cellIs" dxfId="4097" priority="23797" operator="equal">
      <formula>0</formula>
    </cfRule>
    <cfRule type="cellIs" dxfId="4096" priority="23798" operator="greaterThan">
      <formula>0</formula>
    </cfRule>
  </conditionalFormatting>
  <conditionalFormatting sqref="BE7">
    <cfRule type="cellIs" dxfId="4095" priority="23795" operator="equal">
      <formula>0</formula>
    </cfRule>
    <cfRule type="cellIs" dxfId="4094" priority="23796" operator="greaterThan">
      <formula>0</formula>
    </cfRule>
  </conditionalFormatting>
  <conditionalFormatting sqref="BE7">
    <cfRule type="cellIs" dxfId="4093" priority="23793" operator="equal">
      <formula>0</formula>
    </cfRule>
    <cfRule type="cellIs" dxfId="4092" priority="23794" operator="greaterThan">
      <formula>0</formula>
    </cfRule>
  </conditionalFormatting>
  <conditionalFormatting sqref="BE7">
    <cfRule type="cellIs" dxfId="4091" priority="23771" operator="equal">
      <formula>0</formula>
    </cfRule>
    <cfRule type="cellIs" dxfId="4090" priority="23772" operator="greaterThan">
      <formula>0</formula>
    </cfRule>
  </conditionalFormatting>
  <conditionalFormatting sqref="BE7">
    <cfRule type="cellIs" dxfId="4089" priority="23769" operator="equal">
      <formula>0</formula>
    </cfRule>
    <cfRule type="cellIs" dxfId="4088" priority="23770" operator="greaterThan">
      <formula>0</formula>
    </cfRule>
  </conditionalFormatting>
  <conditionalFormatting sqref="BE7">
    <cfRule type="cellIs" dxfId="4087" priority="23765" operator="equal">
      <formula>0</formula>
    </cfRule>
    <cfRule type="cellIs" dxfId="4086" priority="23766" operator="greaterThan">
      <formula>0</formula>
    </cfRule>
  </conditionalFormatting>
  <conditionalFormatting sqref="BE7">
    <cfRule type="cellIs" dxfId="4085" priority="23759" operator="equal">
      <formula>0</formula>
    </cfRule>
    <cfRule type="cellIs" dxfId="4084" priority="23760" operator="greaterThan">
      <formula>0</formula>
    </cfRule>
  </conditionalFormatting>
  <conditionalFormatting sqref="BE7">
    <cfRule type="cellIs" dxfId="4083" priority="23743" operator="equal">
      <formula>0</formula>
    </cfRule>
    <cfRule type="cellIs" dxfId="4082" priority="23744" operator="greaterThan">
      <formula>0</formula>
    </cfRule>
  </conditionalFormatting>
  <conditionalFormatting sqref="BE7">
    <cfRule type="cellIs" dxfId="4081" priority="23741" operator="equal">
      <formula>0</formula>
    </cfRule>
    <cfRule type="cellIs" dxfId="4080" priority="23742" operator="greaterThan">
      <formula>0</formula>
    </cfRule>
  </conditionalFormatting>
  <conditionalFormatting sqref="BE7">
    <cfRule type="cellIs" dxfId="4079" priority="23737" operator="equal">
      <formula>0</formula>
    </cfRule>
    <cfRule type="cellIs" dxfId="4078" priority="23738" operator="greaterThan">
      <formula>0</formula>
    </cfRule>
  </conditionalFormatting>
  <conditionalFormatting sqref="BE7">
    <cfRule type="cellIs" dxfId="4077" priority="23731" operator="equal">
      <formula>0</formula>
    </cfRule>
    <cfRule type="cellIs" dxfId="4076" priority="23732" operator="greaterThan">
      <formula>0</formula>
    </cfRule>
  </conditionalFormatting>
  <conditionalFormatting sqref="BE7">
    <cfRule type="cellIs" dxfId="4075" priority="23707" operator="equal">
      <formula>0</formula>
    </cfRule>
    <cfRule type="cellIs" dxfId="4074" priority="23708" operator="greaterThan">
      <formula>0</formula>
    </cfRule>
  </conditionalFormatting>
  <conditionalFormatting sqref="BE8">
    <cfRule type="cellIs" dxfId="4073" priority="23699" operator="equal">
      <formula>0</formula>
    </cfRule>
    <cfRule type="cellIs" dxfId="4072" priority="23700" operator="greaterThan">
      <formula>0</formula>
    </cfRule>
  </conditionalFormatting>
  <conditionalFormatting sqref="BE8">
    <cfRule type="cellIs" dxfId="4071" priority="23693" operator="equal">
      <formula>0</formula>
    </cfRule>
    <cfRule type="cellIs" dxfId="4070" priority="23694" operator="greaterThan">
      <formula>0</formula>
    </cfRule>
  </conditionalFormatting>
  <conditionalFormatting sqref="BE8">
    <cfRule type="cellIs" dxfId="4069" priority="23687" operator="equal">
      <formula>0</formula>
    </cfRule>
    <cfRule type="cellIs" dxfId="4068" priority="23688" operator="greaterThan">
      <formula>0</formula>
    </cfRule>
  </conditionalFormatting>
  <conditionalFormatting sqref="BE8">
    <cfRule type="cellIs" dxfId="4067" priority="23689" operator="equal">
      <formula>0</formula>
    </cfRule>
    <cfRule type="cellIs" dxfId="4066" priority="23690" operator="greaterThan">
      <formula>0</formula>
    </cfRule>
  </conditionalFormatting>
  <conditionalFormatting sqref="BE7">
    <cfRule type="cellIs" dxfId="4065" priority="23685" operator="equal">
      <formula>0</formula>
    </cfRule>
    <cfRule type="cellIs" dxfId="4064" priority="23686" operator="greaterThan">
      <formula>0</formula>
    </cfRule>
  </conditionalFormatting>
  <conditionalFormatting sqref="BE7">
    <cfRule type="cellIs" dxfId="4063" priority="23643" operator="equal">
      <formula>0</formula>
    </cfRule>
    <cfRule type="cellIs" dxfId="4062" priority="23644" operator="greaterThan">
      <formula>0</formula>
    </cfRule>
  </conditionalFormatting>
  <conditionalFormatting sqref="BE8">
    <cfRule type="cellIs" dxfId="4061" priority="23675" operator="equal">
      <formula>0</formula>
    </cfRule>
    <cfRule type="cellIs" dxfId="4060" priority="23676" operator="greaterThan">
      <formula>0</formula>
    </cfRule>
  </conditionalFormatting>
  <conditionalFormatting sqref="BE8">
    <cfRule type="cellIs" dxfId="4059" priority="23671" operator="equal">
      <formula>0</formula>
    </cfRule>
    <cfRule type="cellIs" dxfId="4058" priority="23672" operator="greaterThan">
      <formula>0</formula>
    </cfRule>
  </conditionalFormatting>
  <conditionalFormatting sqref="BE8">
    <cfRule type="cellIs" dxfId="4057" priority="23673" operator="equal">
      <formula>0</formula>
    </cfRule>
    <cfRule type="cellIs" dxfId="4056" priority="23674" operator="greaterThan">
      <formula>0</formula>
    </cfRule>
  </conditionalFormatting>
  <conditionalFormatting sqref="BE7">
    <cfRule type="cellIs" dxfId="4055" priority="23669" operator="equal">
      <formula>0</formula>
    </cfRule>
    <cfRule type="cellIs" dxfId="4054" priority="23670" operator="greaterThan">
      <formula>0</formula>
    </cfRule>
  </conditionalFormatting>
  <conditionalFormatting sqref="BE8">
    <cfRule type="cellIs" dxfId="4053" priority="23667" operator="equal">
      <formula>0</formula>
    </cfRule>
    <cfRule type="cellIs" dxfId="4052" priority="23668" operator="greaterThan">
      <formula>0</formula>
    </cfRule>
  </conditionalFormatting>
  <conditionalFormatting sqref="BE8">
    <cfRule type="cellIs" dxfId="4051" priority="23665" operator="equal">
      <formula>0</formula>
    </cfRule>
    <cfRule type="cellIs" dxfId="4050" priority="23666" operator="greaterThan">
      <formula>0</formula>
    </cfRule>
  </conditionalFormatting>
  <conditionalFormatting sqref="BE7">
    <cfRule type="cellIs" dxfId="4049" priority="23663" operator="equal">
      <formula>0</formula>
    </cfRule>
    <cfRule type="cellIs" dxfId="4048" priority="23664" operator="greaterThan">
      <formula>0</formula>
    </cfRule>
  </conditionalFormatting>
  <conditionalFormatting sqref="BE7">
    <cfRule type="cellIs" dxfId="4047" priority="23657" operator="equal">
      <formula>0</formula>
    </cfRule>
    <cfRule type="cellIs" dxfId="4046" priority="23658" operator="greaterThan">
      <formula>0</formula>
    </cfRule>
  </conditionalFormatting>
  <conditionalFormatting sqref="BE8">
    <cfRule type="cellIs" dxfId="4045" priority="23661" operator="equal">
      <formula>0</formula>
    </cfRule>
    <cfRule type="cellIs" dxfId="4044" priority="23662" operator="greaterThan">
      <formula>0</formula>
    </cfRule>
  </conditionalFormatting>
  <conditionalFormatting sqref="BE7">
    <cfRule type="cellIs" dxfId="4043" priority="23659" operator="equal">
      <formula>0</formula>
    </cfRule>
    <cfRule type="cellIs" dxfId="4042" priority="23660" operator="greaterThan">
      <formula>0</formula>
    </cfRule>
  </conditionalFormatting>
  <conditionalFormatting sqref="BE8">
    <cfRule type="cellIs" dxfId="4041" priority="23655" operator="equal">
      <formula>0</formula>
    </cfRule>
    <cfRule type="cellIs" dxfId="4040" priority="23656" operator="greaterThan">
      <formula>0</formula>
    </cfRule>
  </conditionalFormatting>
  <conditionalFormatting sqref="BE8">
    <cfRule type="cellIs" dxfId="4039" priority="23653" operator="equal">
      <formula>0</formula>
    </cfRule>
    <cfRule type="cellIs" dxfId="4038" priority="23654" operator="greaterThan">
      <formula>0</formula>
    </cfRule>
  </conditionalFormatting>
  <conditionalFormatting sqref="BE8">
    <cfRule type="cellIs" dxfId="4037" priority="23651" operator="equal">
      <formula>0</formula>
    </cfRule>
    <cfRule type="cellIs" dxfId="4036" priority="23652" operator="greaterThan">
      <formula>0</formula>
    </cfRule>
  </conditionalFormatting>
  <conditionalFormatting sqref="BE8">
    <cfRule type="cellIs" dxfId="4035" priority="23649" operator="equal">
      <formula>0</formula>
    </cfRule>
    <cfRule type="cellIs" dxfId="4034" priority="23650" operator="greaterThan">
      <formula>0</formula>
    </cfRule>
  </conditionalFormatting>
  <conditionalFormatting sqref="BE7">
    <cfRule type="cellIs" dxfId="4033" priority="23647" operator="equal">
      <formula>0</formula>
    </cfRule>
    <cfRule type="cellIs" dxfId="4032" priority="23648" operator="greaterThan">
      <formula>0</formula>
    </cfRule>
  </conditionalFormatting>
  <conditionalFormatting sqref="BE7">
    <cfRule type="cellIs" dxfId="4031" priority="23645" operator="equal">
      <formula>0</formula>
    </cfRule>
    <cfRule type="cellIs" dxfId="4030" priority="23646" operator="greaterThan">
      <formula>0</formula>
    </cfRule>
  </conditionalFormatting>
  <conditionalFormatting sqref="BE7">
    <cfRule type="cellIs" dxfId="4029" priority="23641" operator="equal">
      <formula>0</formula>
    </cfRule>
    <cfRule type="cellIs" dxfId="4028" priority="23642" operator="greaterThan">
      <formula>0</formula>
    </cfRule>
  </conditionalFormatting>
  <conditionalFormatting sqref="BE7">
    <cfRule type="cellIs" dxfId="4027" priority="23639" operator="equal">
      <formula>0</formula>
    </cfRule>
    <cfRule type="cellIs" dxfId="4026" priority="23640" operator="greaterThan">
      <formula>0</formula>
    </cfRule>
  </conditionalFormatting>
  <conditionalFormatting sqref="BE7">
    <cfRule type="cellIs" dxfId="4025" priority="23635" operator="equal">
      <formula>0</formula>
    </cfRule>
    <cfRule type="cellIs" dxfId="4024" priority="23636" operator="greaterThan">
      <formula>0</formula>
    </cfRule>
  </conditionalFormatting>
  <conditionalFormatting sqref="BE7">
    <cfRule type="cellIs" dxfId="4023" priority="23637" operator="equal">
      <formula>0</formula>
    </cfRule>
    <cfRule type="cellIs" dxfId="4022" priority="23638" operator="greaterThan">
      <formula>0</formula>
    </cfRule>
  </conditionalFormatting>
  <conditionalFormatting sqref="BE7">
    <cfRule type="cellIs" dxfId="4021" priority="23633" operator="equal">
      <formula>0</formula>
    </cfRule>
    <cfRule type="cellIs" dxfId="4020" priority="23634" operator="greaterThan">
      <formula>0</formula>
    </cfRule>
  </conditionalFormatting>
  <conditionalFormatting sqref="BE7">
    <cfRule type="cellIs" dxfId="4019" priority="23631" operator="equal">
      <formula>0</formula>
    </cfRule>
    <cfRule type="cellIs" dxfId="4018" priority="23632" operator="greaterThan">
      <formula>0</formula>
    </cfRule>
  </conditionalFormatting>
  <conditionalFormatting sqref="BE7">
    <cfRule type="cellIs" dxfId="4017" priority="23629" operator="equal">
      <formula>0</formula>
    </cfRule>
    <cfRule type="cellIs" dxfId="4016" priority="23630" operator="greaterThan">
      <formula>0</formula>
    </cfRule>
  </conditionalFormatting>
  <conditionalFormatting sqref="BE7">
    <cfRule type="cellIs" dxfId="4015" priority="23627" operator="equal">
      <formula>0</formula>
    </cfRule>
    <cfRule type="cellIs" dxfId="4014" priority="23628" operator="greaterThan">
      <formula>0</formula>
    </cfRule>
  </conditionalFormatting>
  <conditionalFormatting sqref="BE7">
    <cfRule type="cellIs" dxfId="4013" priority="23625" operator="equal">
      <formula>0</formula>
    </cfRule>
    <cfRule type="cellIs" dxfId="4012" priority="23626" operator="greaterThan">
      <formula>0</formula>
    </cfRule>
  </conditionalFormatting>
  <conditionalFormatting sqref="BE7">
    <cfRule type="cellIs" dxfId="4011" priority="23623" operator="equal">
      <formula>0</formula>
    </cfRule>
    <cfRule type="cellIs" dxfId="4010" priority="23624" operator="greaterThan">
      <formula>0</formula>
    </cfRule>
  </conditionalFormatting>
  <conditionalFormatting sqref="BE7">
    <cfRule type="cellIs" dxfId="4009" priority="23621" operator="equal">
      <formula>0</formula>
    </cfRule>
    <cfRule type="cellIs" dxfId="4008" priority="23622" operator="greaterThan">
      <formula>0</formula>
    </cfRule>
  </conditionalFormatting>
  <conditionalFormatting sqref="BE8">
    <cfRule type="cellIs" dxfId="4007" priority="23613" operator="equal">
      <formula>0</formula>
    </cfRule>
    <cfRule type="cellIs" dxfId="4006" priority="23614" operator="greaterThan">
      <formula>0</formula>
    </cfRule>
  </conditionalFormatting>
  <conditionalFormatting sqref="BE8">
    <cfRule type="cellIs" dxfId="4005" priority="23607" operator="equal">
      <formula>0</formula>
    </cfRule>
    <cfRule type="cellIs" dxfId="4004" priority="23608" operator="greaterThan">
      <formula>0</formula>
    </cfRule>
  </conditionalFormatting>
  <conditionalFormatting sqref="BE8">
    <cfRule type="cellIs" dxfId="4003" priority="23609" operator="equal">
      <formula>0</formula>
    </cfRule>
    <cfRule type="cellIs" dxfId="4002" priority="23610" operator="greaterThan">
      <formula>0</formula>
    </cfRule>
  </conditionalFormatting>
  <conditionalFormatting sqref="BE7">
    <cfRule type="cellIs" dxfId="4001" priority="23605" operator="equal">
      <formula>0</formula>
    </cfRule>
    <cfRule type="cellIs" dxfId="4000" priority="23606" operator="greaterThan">
      <formula>0</formula>
    </cfRule>
  </conditionalFormatting>
  <conditionalFormatting sqref="BE8">
    <cfRule type="cellIs" dxfId="3999" priority="23601" operator="equal">
      <formula>0</formula>
    </cfRule>
    <cfRule type="cellIs" dxfId="3998" priority="23602" operator="greaterThan">
      <formula>0</formula>
    </cfRule>
  </conditionalFormatting>
  <conditionalFormatting sqref="BE8">
    <cfRule type="cellIs" dxfId="3997" priority="23599" operator="equal">
      <formula>0</formula>
    </cfRule>
    <cfRule type="cellIs" dxfId="3996" priority="23600" operator="greaterThan">
      <formula>0</formula>
    </cfRule>
  </conditionalFormatting>
  <conditionalFormatting sqref="BE7">
    <cfRule type="cellIs" dxfId="3995" priority="23597" operator="equal">
      <formula>0</formula>
    </cfRule>
    <cfRule type="cellIs" dxfId="3994" priority="23598" operator="greaterThan">
      <formula>0</formula>
    </cfRule>
  </conditionalFormatting>
  <conditionalFormatting sqref="BE7">
    <cfRule type="cellIs" dxfId="3993" priority="23591" operator="equal">
      <formula>0</formula>
    </cfRule>
    <cfRule type="cellIs" dxfId="3992" priority="23592" operator="greaterThan">
      <formula>0</formula>
    </cfRule>
  </conditionalFormatting>
  <conditionalFormatting sqref="BE8">
    <cfRule type="cellIs" dxfId="3991" priority="23595" operator="equal">
      <formula>0</formula>
    </cfRule>
    <cfRule type="cellIs" dxfId="3990" priority="23596" operator="greaterThan">
      <formula>0</formula>
    </cfRule>
  </conditionalFormatting>
  <conditionalFormatting sqref="BE7">
    <cfRule type="cellIs" dxfId="3989" priority="23593" operator="equal">
      <formula>0</formula>
    </cfRule>
    <cfRule type="cellIs" dxfId="3988" priority="23594" operator="greaterThan">
      <formula>0</formula>
    </cfRule>
  </conditionalFormatting>
  <conditionalFormatting sqref="BE8">
    <cfRule type="cellIs" dxfId="3987" priority="23587" operator="equal">
      <formula>0</formula>
    </cfRule>
    <cfRule type="cellIs" dxfId="3986" priority="23588" operator="greaterThan">
      <formula>0</formula>
    </cfRule>
  </conditionalFormatting>
  <conditionalFormatting sqref="BE8">
    <cfRule type="cellIs" dxfId="3985" priority="23585" operator="equal">
      <formula>0</formula>
    </cfRule>
    <cfRule type="cellIs" dxfId="3984" priority="23586" operator="greaterThan">
      <formula>0</formula>
    </cfRule>
  </conditionalFormatting>
  <conditionalFormatting sqref="BE8">
    <cfRule type="cellIs" dxfId="3983" priority="23583" operator="equal">
      <formula>0</formula>
    </cfRule>
    <cfRule type="cellIs" dxfId="3982" priority="23584" operator="greaterThan">
      <formula>0</formula>
    </cfRule>
  </conditionalFormatting>
  <conditionalFormatting sqref="BE8">
    <cfRule type="cellIs" dxfId="3981" priority="23581" operator="equal">
      <formula>0</formula>
    </cfRule>
    <cfRule type="cellIs" dxfId="3980" priority="23582" operator="greaterThan">
      <formula>0</formula>
    </cfRule>
  </conditionalFormatting>
  <conditionalFormatting sqref="BE7">
    <cfRule type="cellIs" dxfId="3979" priority="23579" operator="equal">
      <formula>0</formula>
    </cfRule>
    <cfRule type="cellIs" dxfId="3978" priority="23580" operator="greaterThan">
      <formula>0</formula>
    </cfRule>
  </conditionalFormatting>
  <conditionalFormatting sqref="BE7">
    <cfRule type="cellIs" dxfId="3977" priority="23575" operator="equal">
      <formula>0</formula>
    </cfRule>
    <cfRule type="cellIs" dxfId="3976" priority="23576" operator="greaterThan">
      <formula>0</formula>
    </cfRule>
  </conditionalFormatting>
  <conditionalFormatting sqref="BE7">
    <cfRule type="cellIs" dxfId="3975" priority="23577" operator="equal">
      <formula>0</formula>
    </cfRule>
    <cfRule type="cellIs" dxfId="3974" priority="23578" operator="greaterThan">
      <formula>0</formula>
    </cfRule>
  </conditionalFormatting>
  <conditionalFormatting sqref="BE7">
    <cfRule type="cellIs" dxfId="3973" priority="23571" operator="equal">
      <formula>0</formula>
    </cfRule>
    <cfRule type="cellIs" dxfId="3972" priority="23572" operator="greaterThan">
      <formula>0</formula>
    </cfRule>
  </conditionalFormatting>
  <conditionalFormatting sqref="BE7">
    <cfRule type="cellIs" dxfId="3971" priority="23569" operator="equal">
      <formula>0</formula>
    </cfRule>
    <cfRule type="cellIs" dxfId="3970" priority="23570" operator="greaterThan">
      <formula>0</formula>
    </cfRule>
  </conditionalFormatting>
  <conditionalFormatting sqref="BE7">
    <cfRule type="cellIs" dxfId="3969" priority="23565" operator="equal">
      <formula>0</formula>
    </cfRule>
    <cfRule type="cellIs" dxfId="3968" priority="23566" operator="greaterThan">
      <formula>0</formula>
    </cfRule>
  </conditionalFormatting>
  <conditionalFormatting sqref="BE7">
    <cfRule type="cellIs" dxfId="3967" priority="23559" operator="equal">
      <formula>0</formula>
    </cfRule>
    <cfRule type="cellIs" dxfId="3966" priority="23560" operator="greaterThan">
      <formula>0</formula>
    </cfRule>
  </conditionalFormatting>
  <conditionalFormatting sqref="BE7">
    <cfRule type="cellIs" dxfId="3965" priority="23557" operator="equal">
      <formula>0</formula>
    </cfRule>
    <cfRule type="cellIs" dxfId="3964" priority="23558" operator="greaterThan">
      <formula>0</formula>
    </cfRule>
  </conditionalFormatting>
  <conditionalFormatting sqref="BE7">
    <cfRule type="cellIs" dxfId="3963" priority="23555" operator="equal">
      <formula>0</formula>
    </cfRule>
    <cfRule type="cellIs" dxfId="3962" priority="23556" operator="greaterThan">
      <formula>0</formula>
    </cfRule>
  </conditionalFormatting>
  <conditionalFormatting sqref="BE7">
    <cfRule type="cellIs" dxfId="3961" priority="23553" operator="equal">
      <formula>0</formula>
    </cfRule>
    <cfRule type="cellIs" dxfId="3960" priority="23554" operator="greaterThan">
      <formula>0</formula>
    </cfRule>
  </conditionalFormatting>
  <conditionalFormatting sqref="BE8">
    <cfRule type="cellIs" dxfId="3959" priority="23517" operator="equal">
      <formula>0</formula>
    </cfRule>
    <cfRule type="cellIs" dxfId="3958" priority="23518" operator="greaterThan">
      <formula>0</formula>
    </cfRule>
  </conditionalFormatting>
  <conditionalFormatting sqref="BE8">
    <cfRule type="cellIs" dxfId="3957" priority="23511" operator="equal">
      <formula>0</formula>
    </cfRule>
    <cfRule type="cellIs" dxfId="3956" priority="23512" operator="greaterThan">
      <formula>0</formula>
    </cfRule>
  </conditionalFormatting>
  <conditionalFormatting sqref="BE8">
    <cfRule type="cellIs" dxfId="3955" priority="23513" operator="equal">
      <formula>0</formula>
    </cfRule>
    <cfRule type="cellIs" dxfId="3954" priority="23514" operator="greaterThan">
      <formula>0</formula>
    </cfRule>
  </conditionalFormatting>
  <conditionalFormatting sqref="BE7">
    <cfRule type="cellIs" dxfId="3953" priority="23509" operator="equal">
      <formula>0</formula>
    </cfRule>
    <cfRule type="cellIs" dxfId="3952" priority="23510" operator="greaterThan">
      <formula>0</formula>
    </cfRule>
  </conditionalFormatting>
  <conditionalFormatting sqref="BE8">
    <cfRule type="cellIs" dxfId="3951" priority="23505" operator="equal">
      <formula>0</formula>
    </cfRule>
    <cfRule type="cellIs" dxfId="3950" priority="23506" operator="greaterThan">
      <formula>0</formula>
    </cfRule>
  </conditionalFormatting>
  <conditionalFormatting sqref="BE8">
    <cfRule type="cellIs" dxfId="3949" priority="23503" operator="equal">
      <formula>0</formula>
    </cfRule>
    <cfRule type="cellIs" dxfId="3948" priority="23504" operator="greaterThan">
      <formula>0</formula>
    </cfRule>
  </conditionalFormatting>
  <conditionalFormatting sqref="BE7">
    <cfRule type="cellIs" dxfId="3947" priority="23501" operator="equal">
      <formula>0</formula>
    </cfRule>
    <cfRule type="cellIs" dxfId="3946" priority="23502" operator="greaterThan">
      <formula>0</formula>
    </cfRule>
  </conditionalFormatting>
  <conditionalFormatting sqref="BE7">
    <cfRule type="cellIs" dxfId="3945" priority="23495" operator="equal">
      <formula>0</formula>
    </cfRule>
    <cfRule type="cellIs" dxfId="3944" priority="23496" operator="greaterThan">
      <formula>0</formula>
    </cfRule>
  </conditionalFormatting>
  <conditionalFormatting sqref="BE8">
    <cfRule type="cellIs" dxfId="3943" priority="23499" operator="equal">
      <formula>0</formula>
    </cfRule>
    <cfRule type="cellIs" dxfId="3942" priority="23500" operator="greaterThan">
      <formula>0</formula>
    </cfRule>
  </conditionalFormatting>
  <conditionalFormatting sqref="BE7">
    <cfRule type="cellIs" dxfId="3941" priority="23497" operator="equal">
      <formula>0</formula>
    </cfRule>
    <cfRule type="cellIs" dxfId="3940" priority="23498" operator="greaterThan">
      <formula>0</formula>
    </cfRule>
  </conditionalFormatting>
  <conditionalFormatting sqref="BE8">
    <cfRule type="cellIs" dxfId="3939" priority="23491" operator="equal">
      <formula>0</formula>
    </cfRule>
    <cfRule type="cellIs" dxfId="3938" priority="23492" operator="greaterThan">
      <formula>0</formula>
    </cfRule>
  </conditionalFormatting>
  <conditionalFormatting sqref="BE8">
    <cfRule type="cellIs" dxfId="3937" priority="23489" operator="equal">
      <formula>0</formula>
    </cfRule>
    <cfRule type="cellIs" dxfId="3936" priority="23490" operator="greaterThan">
      <formula>0</formula>
    </cfRule>
  </conditionalFormatting>
  <conditionalFormatting sqref="BE8">
    <cfRule type="cellIs" dxfId="3935" priority="23487" operator="equal">
      <formula>0</formula>
    </cfRule>
    <cfRule type="cellIs" dxfId="3934" priority="23488" operator="greaterThan">
      <formula>0</formula>
    </cfRule>
  </conditionalFormatting>
  <conditionalFormatting sqref="BE8">
    <cfRule type="cellIs" dxfId="3933" priority="23485" operator="equal">
      <formula>0</formula>
    </cfRule>
    <cfRule type="cellIs" dxfId="3932" priority="23486" operator="greaterThan">
      <formula>0</formula>
    </cfRule>
  </conditionalFormatting>
  <conditionalFormatting sqref="BE7">
    <cfRule type="cellIs" dxfId="3931" priority="23483" operator="equal">
      <formula>0</formula>
    </cfRule>
    <cfRule type="cellIs" dxfId="3930" priority="23484" operator="greaterThan">
      <formula>0</formula>
    </cfRule>
  </conditionalFormatting>
  <conditionalFormatting sqref="BE7">
    <cfRule type="cellIs" dxfId="3929" priority="23479" operator="equal">
      <formula>0</formula>
    </cfRule>
    <cfRule type="cellIs" dxfId="3928" priority="23480" operator="greaterThan">
      <formula>0</formula>
    </cfRule>
  </conditionalFormatting>
  <conditionalFormatting sqref="BE7">
    <cfRule type="cellIs" dxfId="3927" priority="23481" operator="equal">
      <formula>0</formula>
    </cfRule>
    <cfRule type="cellIs" dxfId="3926" priority="23482" operator="greaterThan">
      <formula>0</formula>
    </cfRule>
  </conditionalFormatting>
  <conditionalFormatting sqref="BE7">
    <cfRule type="cellIs" dxfId="3925" priority="23475" operator="equal">
      <formula>0</formula>
    </cfRule>
    <cfRule type="cellIs" dxfId="3924" priority="23476" operator="greaterThan">
      <formula>0</formula>
    </cfRule>
  </conditionalFormatting>
  <conditionalFormatting sqref="BE7">
    <cfRule type="cellIs" dxfId="3923" priority="23473" operator="equal">
      <formula>0</formula>
    </cfRule>
    <cfRule type="cellIs" dxfId="3922" priority="23474" operator="greaterThan">
      <formula>0</formula>
    </cfRule>
  </conditionalFormatting>
  <conditionalFormatting sqref="BE7">
    <cfRule type="cellIs" dxfId="3921" priority="23469" operator="equal">
      <formula>0</formula>
    </cfRule>
    <cfRule type="cellIs" dxfId="3920" priority="23470" operator="greaterThan">
      <formula>0</formula>
    </cfRule>
  </conditionalFormatting>
  <conditionalFormatting sqref="BE7">
    <cfRule type="cellIs" dxfId="3919" priority="23463" operator="equal">
      <formula>0</formula>
    </cfRule>
    <cfRule type="cellIs" dxfId="3918" priority="23464" operator="greaterThan">
      <formula>0</formula>
    </cfRule>
  </conditionalFormatting>
  <conditionalFormatting sqref="BE7">
    <cfRule type="cellIs" dxfId="3917" priority="23461" operator="equal">
      <formula>0</formula>
    </cfRule>
    <cfRule type="cellIs" dxfId="3916" priority="23462" operator="greaterThan">
      <formula>0</formula>
    </cfRule>
  </conditionalFormatting>
  <conditionalFormatting sqref="BE7">
    <cfRule type="cellIs" dxfId="3915" priority="23459" operator="equal">
      <formula>0</formula>
    </cfRule>
    <cfRule type="cellIs" dxfId="3914" priority="23460" operator="greaterThan">
      <formula>0</formula>
    </cfRule>
  </conditionalFormatting>
  <conditionalFormatting sqref="BE7">
    <cfRule type="cellIs" dxfId="3913" priority="23457" operator="equal">
      <formula>0</formula>
    </cfRule>
    <cfRule type="cellIs" dxfId="3912" priority="23458" operator="greaterThan">
      <formula>0</formula>
    </cfRule>
  </conditionalFormatting>
  <conditionalFormatting sqref="BE8">
    <cfRule type="cellIs" dxfId="3911" priority="23427" operator="equal">
      <formula>0</formula>
    </cfRule>
    <cfRule type="cellIs" dxfId="3910" priority="23428" operator="greaterThan">
      <formula>0</formula>
    </cfRule>
  </conditionalFormatting>
  <conditionalFormatting sqref="BE8">
    <cfRule type="cellIs" dxfId="3909" priority="23425" operator="equal">
      <formula>0</formula>
    </cfRule>
    <cfRule type="cellIs" dxfId="3908" priority="23426" operator="greaterThan">
      <formula>0</formula>
    </cfRule>
  </conditionalFormatting>
  <conditionalFormatting sqref="BE7">
    <cfRule type="cellIs" dxfId="3907" priority="23423" operator="equal">
      <formula>0</formula>
    </cfRule>
    <cfRule type="cellIs" dxfId="3906" priority="23424" operator="greaterThan">
      <formula>0</formula>
    </cfRule>
  </conditionalFormatting>
  <conditionalFormatting sqref="BE7">
    <cfRule type="cellIs" dxfId="3905" priority="23417" operator="equal">
      <formula>0</formula>
    </cfRule>
    <cfRule type="cellIs" dxfId="3904" priority="23418" operator="greaterThan">
      <formula>0</formula>
    </cfRule>
  </conditionalFormatting>
  <conditionalFormatting sqref="BE8">
    <cfRule type="cellIs" dxfId="3903" priority="23421" operator="equal">
      <formula>0</formula>
    </cfRule>
    <cfRule type="cellIs" dxfId="3902" priority="23422" operator="greaterThan">
      <formula>0</formula>
    </cfRule>
  </conditionalFormatting>
  <conditionalFormatting sqref="BE7">
    <cfRule type="cellIs" dxfId="3901" priority="23419" operator="equal">
      <formula>0</formula>
    </cfRule>
    <cfRule type="cellIs" dxfId="3900" priority="23420" operator="greaterThan">
      <formula>0</formula>
    </cfRule>
  </conditionalFormatting>
  <conditionalFormatting sqref="BE8">
    <cfRule type="cellIs" dxfId="3899" priority="23413" operator="equal">
      <formula>0</formula>
    </cfRule>
    <cfRule type="cellIs" dxfId="3898" priority="23414" operator="greaterThan">
      <formula>0</formula>
    </cfRule>
  </conditionalFormatting>
  <conditionalFormatting sqref="BE7">
    <cfRule type="cellIs" dxfId="3897" priority="23411" operator="equal">
      <formula>0</formula>
    </cfRule>
    <cfRule type="cellIs" dxfId="3896" priority="23412" operator="greaterThan">
      <formula>0</formula>
    </cfRule>
  </conditionalFormatting>
  <conditionalFormatting sqref="BE7">
    <cfRule type="cellIs" dxfId="3895" priority="23409" operator="equal">
      <formula>0</formula>
    </cfRule>
    <cfRule type="cellIs" dxfId="3894" priority="23410" operator="greaterThan">
      <formula>0</formula>
    </cfRule>
  </conditionalFormatting>
  <conditionalFormatting sqref="BE7">
    <cfRule type="cellIs" dxfId="3893" priority="23405" operator="equal">
      <formula>0</formula>
    </cfRule>
    <cfRule type="cellIs" dxfId="3892" priority="23406" operator="greaterThan">
      <formula>0</formula>
    </cfRule>
  </conditionalFormatting>
  <conditionalFormatting sqref="BE7">
    <cfRule type="cellIs" dxfId="3891" priority="23399" operator="equal">
      <formula>0</formula>
    </cfRule>
    <cfRule type="cellIs" dxfId="3890" priority="23400" operator="greaterThan">
      <formula>0</formula>
    </cfRule>
  </conditionalFormatting>
  <conditionalFormatting sqref="BE7">
    <cfRule type="cellIs" dxfId="3889" priority="23397" operator="equal">
      <formula>0</formula>
    </cfRule>
    <cfRule type="cellIs" dxfId="3888" priority="23398" operator="greaterThan">
      <formula>0</formula>
    </cfRule>
  </conditionalFormatting>
  <conditionalFormatting sqref="BE7">
    <cfRule type="cellIs" dxfId="3887" priority="23395" operator="equal">
      <formula>0</formula>
    </cfRule>
    <cfRule type="cellIs" dxfId="3886" priority="23396" operator="greaterThan">
      <formula>0</formula>
    </cfRule>
  </conditionalFormatting>
  <conditionalFormatting sqref="BE7">
    <cfRule type="cellIs" dxfId="3885" priority="23393" operator="equal">
      <formula>0</formula>
    </cfRule>
    <cfRule type="cellIs" dxfId="3884" priority="23394" operator="greaterThan">
      <formula>0</formula>
    </cfRule>
  </conditionalFormatting>
  <conditionalFormatting sqref="BE8">
    <cfRule type="cellIs" dxfId="3883" priority="23365" operator="equal">
      <formula>0</formula>
    </cfRule>
    <cfRule type="cellIs" dxfId="3882" priority="23366" operator="greaterThan">
      <formula>0</formula>
    </cfRule>
  </conditionalFormatting>
  <conditionalFormatting sqref="BE8">
    <cfRule type="cellIs" dxfId="3881" priority="23359" operator="equal">
      <formula>0</formula>
    </cfRule>
    <cfRule type="cellIs" dxfId="3880" priority="23360" operator="greaterThan">
      <formula>0</formula>
    </cfRule>
  </conditionalFormatting>
  <conditionalFormatting sqref="BE8">
    <cfRule type="cellIs" dxfId="3879" priority="23361" operator="equal">
      <formula>0</formula>
    </cfRule>
    <cfRule type="cellIs" dxfId="3878" priority="23362" operator="greaterThan">
      <formula>0</formula>
    </cfRule>
  </conditionalFormatting>
  <conditionalFormatting sqref="BE7">
    <cfRule type="cellIs" dxfId="3877" priority="23357" operator="equal">
      <formula>0</formula>
    </cfRule>
    <cfRule type="cellIs" dxfId="3876" priority="23358" operator="greaterThan">
      <formula>0</formula>
    </cfRule>
  </conditionalFormatting>
  <conditionalFormatting sqref="BE8">
    <cfRule type="cellIs" dxfId="3875" priority="23353" operator="equal">
      <formula>0</formula>
    </cfRule>
    <cfRule type="cellIs" dxfId="3874" priority="23354" operator="greaterThan">
      <formula>0</formula>
    </cfRule>
  </conditionalFormatting>
  <conditionalFormatting sqref="BE8">
    <cfRule type="cellIs" dxfId="3873" priority="23351" operator="equal">
      <formula>0</formula>
    </cfRule>
    <cfRule type="cellIs" dxfId="3872" priority="23352" operator="greaterThan">
      <formula>0</formula>
    </cfRule>
  </conditionalFormatting>
  <conditionalFormatting sqref="BE7">
    <cfRule type="cellIs" dxfId="3871" priority="23349" operator="equal">
      <formula>0</formula>
    </cfRule>
    <cfRule type="cellIs" dxfId="3870" priority="23350" operator="greaterThan">
      <formula>0</formula>
    </cfRule>
  </conditionalFormatting>
  <conditionalFormatting sqref="BE7">
    <cfRule type="cellIs" dxfId="3869" priority="23343" operator="equal">
      <formula>0</formula>
    </cfRule>
    <cfRule type="cellIs" dxfId="3868" priority="23344" operator="greaterThan">
      <formula>0</formula>
    </cfRule>
  </conditionalFormatting>
  <conditionalFormatting sqref="BE8">
    <cfRule type="cellIs" dxfId="3867" priority="23347" operator="equal">
      <formula>0</formula>
    </cfRule>
    <cfRule type="cellIs" dxfId="3866" priority="23348" operator="greaterThan">
      <formula>0</formula>
    </cfRule>
  </conditionalFormatting>
  <conditionalFormatting sqref="BE7">
    <cfRule type="cellIs" dxfId="3865" priority="23345" operator="equal">
      <formula>0</formula>
    </cfRule>
    <cfRule type="cellIs" dxfId="3864" priority="23346" operator="greaterThan">
      <formula>0</formula>
    </cfRule>
  </conditionalFormatting>
  <conditionalFormatting sqref="BE8">
    <cfRule type="cellIs" dxfId="3863" priority="23339" operator="equal">
      <formula>0</formula>
    </cfRule>
    <cfRule type="cellIs" dxfId="3862" priority="23340" operator="greaterThan">
      <formula>0</formula>
    </cfRule>
  </conditionalFormatting>
  <conditionalFormatting sqref="BE8">
    <cfRule type="cellIs" dxfId="3861" priority="23337" operator="equal">
      <formula>0</formula>
    </cfRule>
    <cfRule type="cellIs" dxfId="3860" priority="23338" operator="greaterThan">
      <formula>0</formula>
    </cfRule>
  </conditionalFormatting>
  <conditionalFormatting sqref="BE8">
    <cfRule type="cellIs" dxfId="3859" priority="23335" operator="equal">
      <formula>0</formula>
    </cfRule>
    <cfRule type="cellIs" dxfId="3858" priority="23336" operator="greaterThan">
      <formula>0</formula>
    </cfRule>
  </conditionalFormatting>
  <conditionalFormatting sqref="BE8">
    <cfRule type="cellIs" dxfId="3857" priority="23333" operator="equal">
      <formula>0</formula>
    </cfRule>
    <cfRule type="cellIs" dxfId="3856" priority="23334" operator="greaterThan">
      <formula>0</formula>
    </cfRule>
  </conditionalFormatting>
  <conditionalFormatting sqref="BE7">
    <cfRule type="cellIs" dxfId="3855" priority="23331" operator="equal">
      <formula>0</formula>
    </cfRule>
    <cfRule type="cellIs" dxfId="3854" priority="23332" operator="greaterThan">
      <formula>0</formula>
    </cfRule>
  </conditionalFormatting>
  <conditionalFormatting sqref="BE7">
    <cfRule type="cellIs" dxfId="3853" priority="23327" operator="equal">
      <formula>0</formula>
    </cfRule>
    <cfRule type="cellIs" dxfId="3852" priority="23328" operator="greaterThan">
      <formula>0</formula>
    </cfRule>
  </conditionalFormatting>
  <conditionalFormatting sqref="BE7">
    <cfRule type="cellIs" dxfId="3851" priority="23329" operator="equal">
      <formula>0</formula>
    </cfRule>
    <cfRule type="cellIs" dxfId="3850" priority="23330" operator="greaterThan">
      <formula>0</formula>
    </cfRule>
  </conditionalFormatting>
  <conditionalFormatting sqref="BE7">
    <cfRule type="cellIs" dxfId="3849" priority="23323" operator="equal">
      <formula>0</formula>
    </cfRule>
    <cfRule type="cellIs" dxfId="3848" priority="23324" operator="greaterThan">
      <formula>0</formula>
    </cfRule>
  </conditionalFormatting>
  <conditionalFormatting sqref="BE7">
    <cfRule type="cellIs" dxfId="3847" priority="23321" operator="equal">
      <formula>0</formula>
    </cfRule>
    <cfRule type="cellIs" dxfId="3846" priority="23322" operator="greaterThan">
      <formula>0</formula>
    </cfRule>
  </conditionalFormatting>
  <conditionalFormatting sqref="BE7">
    <cfRule type="cellIs" dxfId="3845" priority="23317" operator="equal">
      <formula>0</formula>
    </cfRule>
    <cfRule type="cellIs" dxfId="3844" priority="23318" operator="greaterThan">
      <formula>0</formula>
    </cfRule>
  </conditionalFormatting>
  <conditionalFormatting sqref="BE7">
    <cfRule type="cellIs" dxfId="3843" priority="23311" operator="equal">
      <formula>0</formula>
    </cfRule>
    <cfRule type="cellIs" dxfId="3842" priority="23312" operator="greaterThan">
      <formula>0</formula>
    </cfRule>
  </conditionalFormatting>
  <conditionalFormatting sqref="BE7">
    <cfRule type="cellIs" dxfId="3841" priority="23309" operator="equal">
      <formula>0</formula>
    </cfRule>
    <cfRule type="cellIs" dxfId="3840" priority="23310" operator="greaterThan">
      <formula>0</formula>
    </cfRule>
  </conditionalFormatting>
  <conditionalFormatting sqref="BE7">
    <cfRule type="cellIs" dxfId="3839" priority="23307" operator="equal">
      <formula>0</formula>
    </cfRule>
    <cfRule type="cellIs" dxfId="3838" priority="23308" operator="greaterThan">
      <formula>0</formula>
    </cfRule>
  </conditionalFormatting>
  <conditionalFormatting sqref="BE7">
    <cfRule type="cellIs" dxfId="3837" priority="23305" operator="equal">
      <formula>0</formula>
    </cfRule>
    <cfRule type="cellIs" dxfId="3836" priority="23306" operator="greaterThan">
      <formula>0</formula>
    </cfRule>
  </conditionalFormatting>
  <conditionalFormatting sqref="BE8">
    <cfRule type="cellIs" dxfId="3835" priority="23275" operator="equal">
      <formula>0</formula>
    </cfRule>
    <cfRule type="cellIs" dxfId="3834" priority="23276" operator="greaterThan">
      <formula>0</formula>
    </cfRule>
  </conditionalFormatting>
  <conditionalFormatting sqref="BE8">
    <cfRule type="cellIs" dxfId="3833" priority="23273" operator="equal">
      <formula>0</formula>
    </cfRule>
    <cfRule type="cellIs" dxfId="3832" priority="23274" operator="greaterThan">
      <formula>0</formula>
    </cfRule>
  </conditionalFormatting>
  <conditionalFormatting sqref="BE7">
    <cfRule type="cellIs" dxfId="3831" priority="23271" operator="equal">
      <formula>0</formula>
    </cfRule>
    <cfRule type="cellIs" dxfId="3830" priority="23272" operator="greaterThan">
      <formula>0</formula>
    </cfRule>
  </conditionalFormatting>
  <conditionalFormatting sqref="BE7">
    <cfRule type="cellIs" dxfId="3829" priority="23265" operator="equal">
      <formula>0</formula>
    </cfRule>
    <cfRule type="cellIs" dxfId="3828" priority="23266" operator="greaterThan">
      <formula>0</formula>
    </cfRule>
  </conditionalFormatting>
  <conditionalFormatting sqref="BE8">
    <cfRule type="cellIs" dxfId="3827" priority="23269" operator="equal">
      <formula>0</formula>
    </cfRule>
    <cfRule type="cellIs" dxfId="3826" priority="23270" operator="greaterThan">
      <formula>0</formula>
    </cfRule>
  </conditionalFormatting>
  <conditionalFormatting sqref="BE7">
    <cfRule type="cellIs" dxfId="3825" priority="23267" operator="equal">
      <formula>0</formula>
    </cfRule>
    <cfRule type="cellIs" dxfId="3824" priority="23268" operator="greaterThan">
      <formula>0</formula>
    </cfRule>
  </conditionalFormatting>
  <conditionalFormatting sqref="BE8">
    <cfRule type="cellIs" dxfId="3823" priority="23261" operator="equal">
      <formula>0</formula>
    </cfRule>
    <cfRule type="cellIs" dxfId="3822" priority="23262" operator="greaterThan">
      <formula>0</formula>
    </cfRule>
  </conditionalFormatting>
  <conditionalFormatting sqref="BE7">
    <cfRule type="cellIs" dxfId="3821" priority="23259" operator="equal">
      <formula>0</formula>
    </cfRule>
    <cfRule type="cellIs" dxfId="3820" priority="23260" operator="greaterThan">
      <formula>0</formula>
    </cfRule>
  </conditionalFormatting>
  <conditionalFormatting sqref="BE7">
    <cfRule type="cellIs" dxfId="3819" priority="23257" operator="equal">
      <formula>0</formula>
    </cfRule>
    <cfRule type="cellIs" dxfId="3818" priority="23258" operator="greaterThan">
      <formula>0</formula>
    </cfRule>
  </conditionalFormatting>
  <conditionalFormatting sqref="BE7">
    <cfRule type="cellIs" dxfId="3817" priority="23253" operator="equal">
      <formula>0</formula>
    </cfRule>
    <cfRule type="cellIs" dxfId="3816" priority="23254" operator="greaterThan">
      <formula>0</formula>
    </cfRule>
  </conditionalFormatting>
  <conditionalFormatting sqref="BE7">
    <cfRule type="cellIs" dxfId="3815" priority="23247" operator="equal">
      <formula>0</formula>
    </cfRule>
    <cfRule type="cellIs" dxfId="3814" priority="23248" operator="greaterThan">
      <formula>0</formula>
    </cfRule>
  </conditionalFormatting>
  <conditionalFormatting sqref="BE7">
    <cfRule type="cellIs" dxfId="3813" priority="23245" operator="equal">
      <formula>0</formula>
    </cfRule>
    <cfRule type="cellIs" dxfId="3812" priority="23246" operator="greaterThan">
      <formula>0</formula>
    </cfRule>
  </conditionalFormatting>
  <conditionalFormatting sqref="BE7">
    <cfRule type="cellIs" dxfId="3811" priority="23243" operator="equal">
      <formula>0</formula>
    </cfRule>
    <cfRule type="cellIs" dxfId="3810" priority="23244" operator="greaterThan">
      <formula>0</formula>
    </cfRule>
  </conditionalFormatting>
  <conditionalFormatting sqref="BE7">
    <cfRule type="cellIs" dxfId="3809" priority="23241" operator="equal">
      <formula>0</formula>
    </cfRule>
    <cfRule type="cellIs" dxfId="3808" priority="23242" operator="greaterThan">
      <formula>0</formula>
    </cfRule>
  </conditionalFormatting>
  <conditionalFormatting sqref="BE8">
    <cfRule type="cellIs" dxfId="3807" priority="23219" operator="equal">
      <formula>0</formula>
    </cfRule>
    <cfRule type="cellIs" dxfId="3806" priority="23220" operator="greaterThan">
      <formula>0</formula>
    </cfRule>
  </conditionalFormatting>
  <conditionalFormatting sqref="BE8">
    <cfRule type="cellIs" dxfId="3805" priority="23217" operator="equal">
      <formula>0</formula>
    </cfRule>
    <cfRule type="cellIs" dxfId="3804" priority="23218" operator="greaterThan">
      <formula>0</formula>
    </cfRule>
  </conditionalFormatting>
  <conditionalFormatting sqref="BE7">
    <cfRule type="cellIs" dxfId="3803" priority="23215" operator="equal">
      <formula>0</formula>
    </cfRule>
    <cfRule type="cellIs" dxfId="3802" priority="23216" operator="greaterThan">
      <formula>0</formula>
    </cfRule>
  </conditionalFormatting>
  <conditionalFormatting sqref="BE7">
    <cfRule type="cellIs" dxfId="3801" priority="23209" operator="equal">
      <formula>0</formula>
    </cfRule>
    <cfRule type="cellIs" dxfId="3800" priority="23210" operator="greaterThan">
      <formula>0</formula>
    </cfRule>
  </conditionalFormatting>
  <conditionalFormatting sqref="BE8">
    <cfRule type="cellIs" dxfId="3799" priority="23213" operator="equal">
      <formula>0</formula>
    </cfRule>
    <cfRule type="cellIs" dxfId="3798" priority="23214" operator="greaterThan">
      <formula>0</formula>
    </cfRule>
  </conditionalFormatting>
  <conditionalFormatting sqref="BE7">
    <cfRule type="cellIs" dxfId="3797" priority="23211" operator="equal">
      <formula>0</formula>
    </cfRule>
    <cfRule type="cellIs" dxfId="3796" priority="23212" operator="greaterThan">
      <formula>0</formula>
    </cfRule>
  </conditionalFormatting>
  <conditionalFormatting sqref="BE8">
    <cfRule type="cellIs" dxfId="3795" priority="23205" operator="equal">
      <formula>0</formula>
    </cfRule>
    <cfRule type="cellIs" dxfId="3794" priority="23206" operator="greaterThan">
      <formula>0</formula>
    </cfRule>
  </conditionalFormatting>
  <conditionalFormatting sqref="BE7">
    <cfRule type="cellIs" dxfId="3793" priority="23203" operator="equal">
      <formula>0</formula>
    </cfRule>
    <cfRule type="cellIs" dxfId="3792" priority="23204" operator="greaterThan">
      <formula>0</formula>
    </cfRule>
  </conditionalFormatting>
  <conditionalFormatting sqref="BE7">
    <cfRule type="cellIs" dxfId="3791" priority="23201" operator="equal">
      <formula>0</formula>
    </cfRule>
    <cfRule type="cellIs" dxfId="3790" priority="23202" operator="greaterThan">
      <formula>0</formula>
    </cfRule>
  </conditionalFormatting>
  <conditionalFormatting sqref="BE7">
    <cfRule type="cellIs" dxfId="3789" priority="23197" operator="equal">
      <formula>0</formula>
    </cfRule>
    <cfRule type="cellIs" dxfId="3788" priority="23198" operator="greaterThan">
      <formula>0</formula>
    </cfRule>
  </conditionalFormatting>
  <conditionalFormatting sqref="BE7">
    <cfRule type="cellIs" dxfId="3787" priority="23191" operator="equal">
      <formula>0</formula>
    </cfRule>
    <cfRule type="cellIs" dxfId="3786" priority="23192" operator="greaterThan">
      <formula>0</formula>
    </cfRule>
  </conditionalFormatting>
  <conditionalFormatting sqref="BE7">
    <cfRule type="cellIs" dxfId="3785" priority="23189" operator="equal">
      <formula>0</formula>
    </cfRule>
    <cfRule type="cellIs" dxfId="3784" priority="23190" operator="greaterThan">
      <formula>0</formula>
    </cfRule>
  </conditionalFormatting>
  <conditionalFormatting sqref="BE7">
    <cfRule type="cellIs" dxfId="3783" priority="23187" operator="equal">
      <formula>0</formula>
    </cfRule>
    <cfRule type="cellIs" dxfId="3782" priority="23188" operator="greaterThan">
      <formula>0</formula>
    </cfRule>
  </conditionalFormatting>
  <conditionalFormatting sqref="BE7">
    <cfRule type="cellIs" dxfId="3781" priority="23185" operator="equal">
      <formula>0</formula>
    </cfRule>
    <cfRule type="cellIs" dxfId="3780" priority="23186" operator="greaterThan">
      <formula>0</formula>
    </cfRule>
  </conditionalFormatting>
  <conditionalFormatting sqref="BE7">
    <cfRule type="cellIs" dxfId="3779" priority="23163" operator="equal">
      <formula>0</formula>
    </cfRule>
    <cfRule type="cellIs" dxfId="3778" priority="23164" operator="greaterThan">
      <formula>0</formula>
    </cfRule>
  </conditionalFormatting>
  <conditionalFormatting sqref="BE7">
    <cfRule type="cellIs" dxfId="3777" priority="23161" operator="equal">
      <formula>0</formula>
    </cfRule>
    <cfRule type="cellIs" dxfId="3776" priority="23162" operator="greaterThan">
      <formula>0</formula>
    </cfRule>
  </conditionalFormatting>
  <conditionalFormatting sqref="BE7">
    <cfRule type="cellIs" dxfId="3775" priority="23157" operator="equal">
      <formula>0</formula>
    </cfRule>
    <cfRule type="cellIs" dxfId="3774" priority="23158" operator="greaterThan">
      <formula>0</formula>
    </cfRule>
  </conditionalFormatting>
  <conditionalFormatting sqref="BE7">
    <cfRule type="cellIs" dxfId="3773" priority="23151" operator="equal">
      <formula>0</formula>
    </cfRule>
    <cfRule type="cellIs" dxfId="3772" priority="23152" operator="greaterThan">
      <formula>0</formula>
    </cfRule>
  </conditionalFormatting>
  <conditionalFormatting sqref="BE8">
    <cfRule type="cellIs" dxfId="3771" priority="23135" operator="equal">
      <formula>0</formula>
    </cfRule>
    <cfRule type="cellIs" dxfId="3770" priority="23136" operator="greaterThan">
      <formula>0</formula>
    </cfRule>
  </conditionalFormatting>
  <conditionalFormatting sqref="BE8">
    <cfRule type="cellIs" dxfId="3769" priority="23133" operator="equal">
      <formula>0</formula>
    </cfRule>
    <cfRule type="cellIs" dxfId="3768" priority="23134" operator="greaterThan">
      <formula>0</formula>
    </cfRule>
  </conditionalFormatting>
  <conditionalFormatting sqref="BE7">
    <cfRule type="cellIs" dxfId="3767" priority="23131" operator="equal">
      <formula>0</formula>
    </cfRule>
    <cfRule type="cellIs" dxfId="3766" priority="23132" operator="greaterThan">
      <formula>0</formula>
    </cfRule>
  </conditionalFormatting>
  <conditionalFormatting sqref="BE7">
    <cfRule type="cellIs" dxfId="3765" priority="23125" operator="equal">
      <formula>0</formula>
    </cfRule>
    <cfRule type="cellIs" dxfId="3764" priority="23126" operator="greaterThan">
      <formula>0</formula>
    </cfRule>
  </conditionalFormatting>
  <conditionalFormatting sqref="BE8">
    <cfRule type="cellIs" dxfId="3763" priority="23129" operator="equal">
      <formula>0</formula>
    </cfRule>
    <cfRule type="cellIs" dxfId="3762" priority="23130" operator="greaterThan">
      <formula>0</formula>
    </cfRule>
  </conditionalFormatting>
  <conditionalFormatting sqref="BE7">
    <cfRule type="cellIs" dxfId="3761" priority="23127" operator="equal">
      <formula>0</formula>
    </cfRule>
    <cfRule type="cellIs" dxfId="3760" priority="23128" operator="greaterThan">
      <formula>0</formula>
    </cfRule>
  </conditionalFormatting>
  <conditionalFormatting sqref="BE8">
    <cfRule type="cellIs" dxfId="3759" priority="23121" operator="equal">
      <formula>0</formula>
    </cfRule>
    <cfRule type="cellIs" dxfId="3758" priority="23122" operator="greaterThan">
      <formula>0</formula>
    </cfRule>
  </conditionalFormatting>
  <conditionalFormatting sqref="BE7">
    <cfRule type="cellIs" dxfId="3757" priority="23119" operator="equal">
      <formula>0</formula>
    </cfRule>
    <cfRule type="cellIs" dxfId="3756" priority="23120" operator="greaterThan">
      <formula>0</formula>
    </cfRule>
  </conditionalFormatting>
  <conditionalFormatting sqref="BE7">
    <cfRule type="cellIs" dxfId="3755" priority="23117" operator="equal">
      <formula>0</formula>
    </cfRule>
    <cfRule type="cellIs" dxfId="3754" priority="23118" operator="greaterThan">
      <formula>0</formula>
    </cfRule>
  </conditionalFormatting>
  <conditionalFormatting sqref="BE7">
    <cfRule type="cellIs" dxfId="3753" priority="23113" operator="equal">
      <formula>0</formula>
    </cfRule>
    <cfRule type="cellIs" dxfId="3752" priority="23114" operator="greaterThan">
      <formula>0</formula>
    </cfRule>
  </conditionalFormatting>
  <conditionalFormatting sqref="BE7">
    <cfRule type="cellIs" dxfId="3751" priority="23107" operator="equal">
      <formula>0</formula>
    </cfRule>
    <cfRule type="cellIs" dxfId="3750" priority="23108" operator="greaterThan">
      <formula>0</formula>
    </cfRule>
  </conditionalFormatting>
  <conditionalFormatting sqref="BE7">
    <cfRule type="cellIs" dxfId="3749" priority="23105" operator="equal">
      <formula>0</formula>
    </cfRule>
    <cfRule type="cellIs" dxfId="3748" priority="23106" operator="greaterThan">
      <formula>0</formula>
    </cfRule>
  </conditionalFormatting>
  <conditionalFormatting sqref="BE7">
    <cfRule type="cellIs" dxfId="3747" priority="23103" operator="equal">
      <formula>0</formula>
    </cfRule>
    <cfRule type="cellIs" dxfId="3746" priority="23104" operator="greaterThan">
      <formula>0</formula>
    </cfRule>
  </conditionalFormatting>
  <conditionalFormatting sqref="BE7">
    <cfRule type="cellIs" dxfId="3745" priority="23101" operator="equal">
      <formula>0</formula>
    </cfRule>
    <cfRule type="cellIs" dxfId="3744" priority="23102" operator="greaterThan">
      <formula>0</formula>
    </cfRule>
  </conditionalFormatting>
  <conditionalFormatting sqref="BE7">
    <cfRule type="cellIs" dxfId="3743" priority="23079" operator="equal">
      <formula>0</formula>
    </cfRule>
    <cfRule type="cellIs" dxfId="3742" priority="23080" operator="greaterThan">
      <formula>0</formula>
    </cfRule>
  </conditionalFormatting>
  <conditionalFormatting sqref="BE7">
    <cfRule type="cellIs" dxfId="3741" priority="23077" operator="equal">
      <formula>0</formula>
    </cfRule>
    <cfRule type="cellIs" dxfId="3740" priority="23078" operator="greaterThan">
      <formula>0</formula>
    </cfRule>
  </conditionalFormatting>
  <conditionalFormatting sqref="BE7">
    <cfRule type="cellIs" dxfId="3739" priority="23073" operator="equal">
      <formula>0</formula>
    </cfRule>
    <cfRule type="cellIs" dxfId="3738" priority="23074" operator="greaterThan">
      <formula>0</formula>
    </cfRule>
  </conditionalFormatting>
  <conditionalFormatting sqref="BE7">
    <cfRule type="cellIs" dxfId="3737" priority="23067" operator="equal">
      <formula>0</formula>
    </cfRule>
    <cfRule type="cellIs" dxfId="3736" priority="23068" operator="greaterThan">
      <formula>0</formula>
    </cfRule>
  </conditionalFormatting>
  <conditionalFormatting sqref="BE7">
    <cfRule type="cellIs" dxfId="3735" priority="23051" operator="equal">
      <formula>0</formula>
    </cfRule>
    <cfRule type="cellIs" dxfId="3734" priority="23052" operator="greaterThan">
      <formula>0</formula>
    </cfRule>
  </conditionalFormatting>
  <conditionalFormatting sqref="BE7">
    <cfRule type="cellIs" dxfId="3733" priority="23049" operator="equal">
      <formula>0</formula>
    </cfRule>
    <cfRule type="cellIs" dxfId="3732" priority="23050" operator="greaterThan">
      <formula>0</formula>
    </cfRule>
  </conditionalFormatting>
  <conditionalFormatting sqref="BE7">
    <cfRule type="cellIs" dxfId="3731" priority="23045" operator="equal">
      <formula>0</formula>
    </cfRule>
    <cfRule type="cellIs" dxfId="3730" priority="23046" operator="greaterThan">
      <formula>0</formula>
    </cfRule>
  </conditionalFormatting>
  <conditionalFormatting sqref="BE7">
    <cfRule type="cellIs" dxfId="3729" priority="23039" operator="equal">
      <formula>0</formula>
    </cfRule>
    <cfRule type="cellIs" dxfId="3728" priority="23040" operator="greaterThan">
      <formula>0</formula>
    </cfRule>
  </conditionalFormatting>
  <conditionalFormatting sqref="BE7">
    <cfRule type="cellIs" dxfId="3727" priority="23015" operator="equal">
      <formula>0</formula>
    </cfRule>
    <cfRule type="cellIs" dxfId="3726" priority="23016" operator="greaterThan">
      <formula>0</formula>
    </cfRule>
  </conditionalFormatting>
  <conditionalFormatting sqref="BE7">
    <cfRule type="cellIs" dxfId="3725" priority="23013" operator="equal">
      <formula>0</formula>
    </cfRule>
    <cfRule type="cellIs" dxfId="3724" priority="23014" operator="greaterThan">
      <formula>0</formula>
    </cfRule>
  </conditionalFormatting>
  <conditionalFormatting sqref="BE7">
    <cfRule type="cellIs" dxfId="3723" priority="23009" operator="equal">
      <formula>0</formula>
    </cfRule>
    <cfRule type="cellIs" dxfId="3722" priority="23010" operator="greaterThan">
      <formula>0</formula>
    </cfRule>
  </conditionalFormatting>
  <conditionalFormatting sqref="BE7">
    <cfRule type="cellIs" dxfId="3721" priority="23003" operator="equal">
      <formula>0</formula>
    </cfRule>
    <cfRule type="cellIs" dxfId="3720" priority="23004" operator="greaterThan">
      <formula>0</formula>
    </cfRule>
  </conditionalFormatting>
  <conditionalFormatting sqref="BE7">
    <cfRule type="cellIs" dxfId="3719" priority="22971" operator="equal">
      <formula>0</formula>
    </cfRule>
    <cfRule type="cellIs" dxfId="3718" priority="22972" operator="greaterThan">
      <formula>0</formula>
    </cfRule>
  </conditionalFormatting>
  <conditionalFormatting sqref="BE8">
    <cfRule type="cellIs" dxfId="3717" priority="22963" operator="equal">
      <formula>0</formula>
    </cfRule>
    <cfRule type="cellIs" dxfId="3716" priority="22964" operator="greaterThan">
      <formula>0</formula>
    </cfRule>
  </conditionalFormatting>
  <conditionalFormatting sqref="BE8">
    <cfRule type="cellIs" dxfId="3715" priority="22957" operator="equal">
      <formula>0</formula>
    </cfRule>
    <cfRule type="cellIs" dxfId="3714" priority="22958" operator="greaterThan">
      <formula>0</formula>
    </cfRule>
  </conditionalFormatting>
  <conditionalFormatting sqref="BE8">
    <cfRule type="cellIs" dxfId="3713" priority="22951" operator="equal">
      <formula>0</formula>
    </cfRule>
    <cfRule type="cellIs" dxfId="3712" priority="22952" operator="greaterThan">
      <formula>0</formula>
    </cfRule>
  </conditionalFormatting>
  <conditionalFormatting sqref="BE8">
    <cfRule type="cellIs" dxfId="3711" priority="22953" operator="equal">
      <formula>0</formula>
    </cfRule>
    <cfRule type="cellIs" dxfId="3710" priority="22954" operator="greaterThan">
      <formula>0</formula>
    </cfRule>
  </conditionalFormatting>
  <conditionalFormatting sqref="BE7">
    <cfRule type="cellIs" dxfId="3709" priority="22949" operator="equal">
      <formula>0</formula>
    </cfRule>
    <cfRule type="cellIs" dxfId="3708" priority="22950" operator="greaterThan">
      <formula>0</formula>
    </cfRule>
  </conditionalFormatting>
  <conditionalFormatting sqref="BE7">
    <cfRule type="cellIs" dxfId="3707" priority="22907" operator="equal">
      <formula>0</formula>
    </cfRule>
    <cfRule type="cellIs" dxfId="3706" priority="22908" operator="greaterThan">
      <formula>0</formula>
    </cfRule>
  </conditionalFormatting>
  <conditionalFormatting sqref="BE8">
    <cfRule type="cellIs" dxfId="3705" priority="22939" operator="equal">
      <formula>0</formula>
    </cfRule>
    <cfRule type="cellIs" dxfId="3704" priority="22940" operator="greaterThan">
      <formula>0</formula>
    </cfRule>
  </conditionalFormatting>
  <conditionalFormatting sqref="BE8">
    <cfRule type="cellIs" dxfId="3703" priority="22935" operator="equal">
      <formula>0</formula>
    </cfRule>
    <cfRule type="cellIs" dxfId="3702" priority="22936" operator="greaterThan">
      <formula>0</formula>
    </cfRule>
  </conditionalFormatting>
  <conditionalFormatting sqref="BE8">
    <cfRule type="cellIs" dxfId="3701" priority="22937" operator="equal">
      <formula>0</formula>
    </cfRule>
    <cfRule type="cellIs" dxfId="3700" priority="22938" operator="greaterThan">
      <formula>0</formula>
    </cfRule>
  </conditionalFormatting>
  <conditionalFormatting sqref="BE7">
    <cfRule type="cellIs" dxfId="3699" priority="22933" operator="equal">
      <formula>0</formula>
    </cfRule>
    <cfRule type="cellIs" dxfId="3698" priority="22934" operator="greaterThan">
      <formula>0</formula>
    </cfRule>
  </conditionalFormatting>
  <conditionalFormatting sqref="BE8">
    <cfRule type="cellIs" dxfId="3697" priority="22931" operator="equal">
      <formula>0</formula>
    </cfRule>
    <cfRule type="cellIs" dxfId="3696" priority="22932" operator="greaterThan">
      <formula>0</formula>
    </cfRule>
  </conditionalFormatting>
  <conditionalFormatting sqref="BE8">
    <cfRule type="cellIs" dxfId="3695" priority="22929" operator="equal">
      <formula>0</formula>
    </cfRule>
    <cfRule type="cellIs" dxfId="3694" priority="22930" operator="greaterThan">
      <formula>0</formula>
    </cfRule>
  </conditionalFormatting>
  <conditionalFormatting sqref="BE7">
    <cfRule type="cellIs" dxfId="3693" priority="22927" operator="equal">
      <formula>0</formula>
    </cfRule>
    <cfRule type="cellIs" dxfId="3692" priority="22928" operator="greaterThan">
      <formula>0</formula>
    </cfRule>
  </conditionalFormatting>
  <conditionalFormatting sqref="BE7">
    <cfRule type="cellIs" dxfId="3691" priority="22921" operator="equal">
      <formula>0</formula>
    </cfRule>
    <cfRule type="cellIs" dxfId="3690" priority="22922" operator="greaterThan">
      <formula>0</formula>
    </cfRule>
  </conditionalFormatting>
  <conditionalFormatting sqref="BE8">
    <cfRule type="cellIs" dxfId="3689" priority="22925" operator="equal">
      <formula>0</formula>
    </cfRule>
    <cfRule type="cellIs" dxfId="3688" priority="22926" operator="greaterThan">
      <formula>0</formula>
    </cfRule>
  </conditionalFormatting>
  <conditionalFormatting sqref="BE7">
    <cfRule type="cellIs" dxfId="3687" priority="22923" operator="equal">
      <formula>0</formula>
    </cfRule>
    <cfRule type="cellIs" dxfId="3686" priority="22924" operator="greaterThan">
      <formula>0</formula>
    </cfRule>
  </conditionalFormatting>
  <conditionalFormatting sqref="BE8">
    <cfRule type="cellIs" dxfId="3685" priority="22919" operator="equal">
      <formula>0</formula>
    </cfRule>
    <cfRule type="cellIs" dxfId="3684" priority="22920" operator="greaterThan">
      <formula>0</formula>
    </cfRule>
  </conditionalFormatting>
  <conditionalFormatting sqref="BE8">
    <cfRule type="cellIs" dxfId="3683" priority="22917" operator="equal">
      <formula>0</formula>
    </cfRule>
    <cfRule type="cellIs" dxfId="3682" priority="22918" operator="greaterThan">
      <formula>0</formula>
    </cfRule>
  </conditionalFormatting>
  <conditionalFormatting sqref="BE8">
    <cfRule type="cellIs" dxfId="3681" priority="22915" operator="equal">
      <formula>0</formula>
    </cfRule>
    <cfRule type="cellIs" dxfId="3680" priority="22916" operator="greaterThan">
      <formula>0</formula>
    </cfRule>
  </conditionalFormatting>
  <conditionalFormatting sqref="BE8">
    <cfRule type="cellIs" dxfId="3679" priority="22913" operator="equal">
      <formula>0</formula>
    </cfRule>
    <cfRule type="cellIs" dxfId="3678" priority="22914" operator="greaterThan">
      <formula>0</formula>
    </cfRule>
  </conditionalFormatting>
  <conditionalFormatting sqref="BE7">
    <cfRule type="cellIs" dxfId="3677" priority="22911" operator="equal">
      <formula>0</formula>
    </cfRule>
    <cfRule type="cellIs" dxfId="3676" priority="22912" operator="greaterThan">
      <formula>0</formula>
    </cfRule>
  </conditionalFormatting>
  <conditionalFormatting sqref="BE7">
    <cfRule type="cellIs" dxfId="3675" priority="22909" operator="equal">
      <formula>0</formula>
    </cfRule>
    <cfRule type="cellIs" dxfId="3674" priority="22910" operator="greaterThan">
      <formula>0</formula>
    </cfRule>
  </conditionalFormatting>
  <conditionalFormatting sqref="BE7">
    <cfRule type="cellIs" dxfId="3673" priority="22905" operator="equal">
      <formula>0</formula>
    </cfRule>
    <cfRule type="cellIs" dxfId="3672" priority="22906" operator="greaterThan">
      <formula>0</formula>
    </cfRule>
  </conditionalFormatting>
  <conditionalFormatting sqref="BE7">
    <cfRule type="cellIs" dxfId="3671" priority="22903" operator="equal">
      <formula>0</formula>
    </cfRule>
    <cfRule type="cellIs" dxfId="3670" priority="22904" operator="greaterThan">
      <formula>0</formula>
    </cfRule>
  </conditionalFormatting>
  <conditionalFormatting sqref="BE7">
    <cfRule type="cellIs" dxfId="3669" priority="22899" operator="equal">
      <formula>0</formula>
    </cfRule>
    <cfRule type="cellIs" dxfId="3668" priority="22900" operator="greaterThan">
      <formula>0</formula>
    </cfRule>
  </conditionalFormatting>
  <conditionalFormatting sqref="BE7">
    <cfRule type="cellIs" dxfId="3667" priority="22901" operator="equal">
      <formula>0</formula>
    </cfRule>
    <cfRule type="cellIs" dxfId="3666" priority="22902" operator="greaterThan">
      <formula>0</formula>
    </cfRule>
  </conditionalFormatting>
  <conditionalFormatting sqref="BE7">
    <cfRule type="cellIs" dxfId="3665" priority="22897" operator="equal">
      <formula>0</formula>
    </cfRule>
    <cfRule type="cellIs" dxfId="3664" priority="22898" operator="greaterThan">
      <formula>0</formula>
    </cfRule>
  </conditionalFormatting>
  <conditionalFormatting sqref="BE7">
    <cfRule type="cellIs" dxfId="3663" priority="22895" operator="equal">
      <formula>0</formula>
    </cfRule>
    <cfRule type="cellIs" dxfId="3662" priority="22896" operator="greaterThan">
      <formula>0</formula>
    </cfRule>
  </conditionalFormatting>
  <conditionalFormatting sqref="BE7">
    <cfRule type="cellIs" dxfId="3661" priority="22893" operator="equal">
      <formula>0</formula>
    </cfRule>
    <cfRule type="cellIs" dxfId="3660" priority="22894" operator="greaterThan">
      <formula>0</formula>
    </cfRule>
  </conditionalFormatting>
  <conditionalFormatting sqref="BE7">
    <cfRule type="cellIs" dxfId="3659" priority="22891" operator="equal">
      <formula>0</formula>
    </cfRule>
    <cfRule type="cellIs" dxfId="3658" priority="22892" operator="greaterThan">
      <formula>0</formula>
    </cfRule>
  </conditionalFormatting>
  <conditionalFormatting sqref="BE7">
    <cfRule type="cellIs" dxfId="3657" priority="22889" operator="equal">
      <formula>0</formula>
    </cfRule>
    <cfRule type="cellIs" dxfId="3656" priority="22890" operator="greaterThan">
      <formula>0</formula>
    </cfRule>
  </conditionalFormatting>
  <conditionalFormatting sqref="BE7">
    <cfRule type="cellIs" dxfId="3655" priority="22887" operator="equal">
      <formula>0</formula>
    </cfRule>
    <cfRule type="cellIs" dxfId="3654" priority="22888" operator="greaterThan">
      <formula>0</formula>
    </cfRule>
  </conditionalFormatting>
  <conditionalFormatting sqref="BE7">
    <cfRule type="cellIs" dxfId="3653" priority="22885" operator="equal">
      <formula>0</formula>
    </cfRule>
    <cfRule type="cellIs" dxfId="3652" priority="22886" operator="greaterThan">
      <formula>0</formula>
    </cfRule>
  </conditionalFormatting>
  <conditionalFormatting sqref="BE8">
    <cfRule type="cellIs" dxfId="3651" priority="22877" operator="equal">
      <formula>0</formula>
    </cfRule>
    <cfRule type="cellIs" dxfId="3650" priority="22878" operator="greaterThan">
      <formula>0</formula>
    </cfRule>
  </conditionalFormatting>
  <conditionalFormatting sqref="BE8">
    <cfRule type="cellIs" dxfId="3649" priority="22871" operator="equal">
      <formula>0</formula>
    </cfRule>
    <cfRule type="cellIs" dxfId="3648" priority="22872" operator="greaterThan">
      <formula>0</formula>
    </cfRule>
  </conditionalFormatting>
  <conditionalFormatting sqref="BE8">
    <cfRule type="cellIs" dxfId="3647" priority="22873" operator="equal">
      <formula>0</formula>
    </cfRule>
    <cfRule type="cellIs" dxfId="3646" priority="22874" operator="greaterThan">
      <formula>0</formula>
    </cfRule>
  </conditionalFormatting>
  <conditionalFormatting sqref="BE7">
    <cfRule type="cellIs" dxfId="3645" priority="22869" operator="equal">
      <formula>0</formula>
    </cfRule>
    <cfRule type="cellIs" dxfId="3644" priority="22870" operator="greaterThan">
      <formula>0</formula>
    </cfRule>
  </conditionalFormatting>
  <conditionalFormatting sqref="BE8">
    <cfRule type="cellIs" dxfId="3643" priority="22865" operator="equal">
      <formula>0</formula>
    </cfRule>
    <cfRule type="cellIs" dxfId="3642" priority="22866" operator="greaterThan">
      <formula>0</formula>
    </cfRule>
  </conditionalFormatting>
  <conditionalFormatting sqref="BE8">
    <cfRule type="cellIs" dxfId="3641" priority="22863" operator="equal">
      <formula>0</formula>
    </cfRule>
    <cfRule type="cellIs" dxfId="3640" priority="22864" operator="greaterThan">
      <formula>0</formula>
    </cfRule>
  </conditionalFormatting>
  <conditionalFormatting sqref="BE7">
    <cfRule type="cellIs" dxfId="3639" priority="22861" operator="equal">
      <formula>0</formula>
    </cfRule>
    <cfRule type="cellIs" dxfId="3638" priority="22862" operator="greaterThan">
      <formula>0</formula>
    </cfRule>
  </conditionalFormatting>
  <conditionalFormatting sqref="BE7">
    <cfRule type="cellIs" dxfId="3637" priority="22855" operator="equal">
      <formula>0</formula>
    </cfRule>
    <cfRule type="cellIs" dxfId="3636" priority="22856" operator="greaterThan">
      <formula>0</formula>
    </cfRule>
  </conditionalFormatting>
  <conditionalFormatting sqref="BE8">
    <cfRule type="cellIs" dxfId="3635" priority="22859" operator="equal">
      <formula>0</formula>
    </cfRule>
    <cfRule type="cellIs" dxfId="3634" priority="22860" operator="greaterThan">
      <formula>0</formula>
    </cfRule>
  </conditionalFormatting>
  <conditionalFormatting sqref="BE7">
    <cfRule type="cellIs" dxfId="3633" priority="22857" operator="equal">
      <formula>0</formula>
    </cfRule>
    <cfRule type="cellIs" dxfId="3632" priority="22858" operator="greaterThan">
      <formula>0</formula>
    </cfRule>
  </conditionalFormatting>
  <conditionalFormatting sqref="BE8">
    <cfRule type="cellIs" dxfId="3631" priority="22851" operator="equal">
      <formula>0</formula>
    </cfRule>
    <cfRule type="cellIs" dxfId="3630" priority="22852" operator="greaterThan">
      <formula>0</formula>
    </cfRule>
  </conditionalFormatting>
  <conditionalFormatting sqref="BE8">
    <cfRule type="cellIs" dxfId="3629" priority="22849" operator="equal">
      <formula>0</formula>
    </cfRule>
    <cfRule type="cellIs" dxfId="3628" priority="22850" operator="greaterThan">
      <formula>0</formula>
    </cfRule>
  </conditionalFormatting>
  <conditionalFormatting sqref="BE8">
    <cfRule type="cellIs" dxfId="3627" priority="22847" operator="equal">
      <formula>0</formula>
    </cfRule>
    <cfRule type="cellIs" dxfId="3626" priority="22848" operator="greaterThan">
      <formula>0</formula>
    </cfRule>
  </conditionalFormatting>
  <conditionalFormatting sqref="BE8">
    <cfRule type="cellIs" dxfId="3625" priority="22845" operator="equal">
      <formula>0</formula>
    </cfRule>
    <cfRule type="cellIs" dxfId="3624" priority="22846" operator="greaterThan">
      <formula>0</formula>
    </cfRule>
  </conditionalFormatting>
  <conditionalFormatting sqref="BE7">
    <cfRule type="cellIs" dxfId="3623" priority="22843" operator="equal">
      <formula>0</formula>
    </cfRule>
    <cfRule type="cellIs" dxfId="3622" priority="22844" operator="greaterThan">
      <formula>0</formula>
    </cfRule>
  </conditionalFormatting>
  <conditionalFormatting sqref="BE7">
    <cfRule type="cellIs" dxfId="3621" priority="22839" operator="equal">
      <formula>0</formula>
    </cfRule>
    <cfRule type="cellIs" dxfId="3620" priority="22840" operator="greaterThan">
      <formula>0</formula>
    </cfRule>
  </conditionalFormatting>
  <conditionalFormatting sqref="BE7">
    <cfRule type="cellIs" dxfId="3619" priority="22841" operator="equal">
      <formula>0</formula>
    </cfRule>
    <cfRule type="cellIs" dxfId="3618" priority="22842" operator="greaterThan">
      <formula>0</formula>
    </cfRule>
  </conditionalFormatting>
  <conditionalFormatting sqref="BE7">
    <cfRule type="cellIs" dxfId="3617" priority="22835" operator="equal">
      <formula>0</formula>
    </cfRule>
    <cfRule type="cellIs" dxfId="3616" priority="22836" operator="greaterThan">
      <formula>0</formula>
    </cfRule>
  </conditionalFormatting>
  <conditionalFormatting sqref="BE7">
    <cfRule type="cellIs" dxfId="3615" priority="22833" operator="equal">
      <formula>0</formula>
    </cfRule>
    <cfRule type="cellIs" dxfId="3614" priority="22834" operator="greaterThan">
      <formula>0</formula>
    </cfRule>
  </conditionalFormatting>
  <conditionalFormatting sqref="BE7">
    <cfRule type="cellIs" dxfId="3613" priority="22829" operator="equal">
      <formula>0</formula>
    </cfRule>
    <cfRule type="cellIs" dxfId="3612" priority="22830" operator="greaterThan">
      <formula>0</formula>
    </cfRule>
  </conditionalFormatting>
  <conditionalFormatting sqref="BE7">
    <cfRule type="cellIs" dxfId="3611" priority="22823" operator="equal">
      <formula>0</formula>
    </cfRule>
    <cfRule type="cellIs" dxfId="3610" priority="22824" operator="greaterThan">
      <formula>0</formula>
    </cfRule>
  </conditionalFormatting>
  <conditionalFormatting sqref="BE7">
    <cfRule type="cellIs" dxfId="3609" priority="22821" operator="equal">
      <formula>0</formula>
    </cfRule>
    <cfRule type="cellIs" dxfId="3608" priority="22822" operator="greaterThan">
      <formula>0</formula>
    </cfRule>
  </conditionalFormatting>
  <conditionalFormatting sqref="BE7">
    <cfRule type="cellIs" dxfId="3607" priority="22819" operator="equal">
      <formula>0</formula>
    </cfRule>
    <cfRule type="cellIs" dxfId="3606" priority="22820" operator="greaterThan">
      <formula>0</formula>
    </cfRule>
  </conditionalFormatting>
  <conditionalFormatting sqref="BE7">
    <cfRule type="cellIs" dxfId="3605" priority="22817" operator="equal">
      <formula>0</formula>
    </cfRule>
    <cfRule type="cellIs" dxfId="3604" priority="22818" operator="greaterThan">
      <formula>0</formula>
    </cfRule>
  </conditionalFormatting>
  <conditionalFormatting sqref="BE8">
    <cfRule type="cellIs" dxfId="3603" priority="22781" operator="equal">
      <formula>0</formula>
    </cfRule>
    <cfRule type="cellIs" dxfId="3602" priority="22782" operator="greaterThan">
      <formula>0</formula>
    </cfRule>
  </conditionalFormatting>
  <conditionalFormatting sqref="BE8">
    <cfRule type="cellIs" dxfId="3601" priority="22775" operator="equal">
      <formula>0</formula>
    </cfRule>
    <cfRule type="cellIs" dxfId="3600" priority="22776" operator="greaterThan">
      <formula>0</formula>
    </cfRule>
  </conditionalFormatting>
  <conditionalFormatting sqref="BE8">
    <cfRule type="cellIs" dxfId="3599" priority="22777" operator="equal">
      <formula>0</formula>
    </cfRule>
    <cfRule type="cellIs" dxfId="3598" priority="22778" operator="greaterThan">
      <formula>0</formula>
    </cfRule>
  </conditionalFormatting>
  <conditionalFormatting sqref="BE7">
    <cfRule type="cellIs" dxfId="3597" priority="22773" operator="equal">
      <formula>0</formula>
    </cfRule>
    <cfRule type="cellIs" dxfId="3596" priority="22774" operator="greaterThan">
      <formula>0</formula>
    </cfRule>
  </conditionalFormatting>
  <conditionalFormatting sqref="BE8">
    <cfRule type="cellIs" dxfId="3595" priority="22769" operator="equal">
      <formula>0</formula>
    </cfRule>
    <cfRule type="cellIs" dxfId="3594" priority="22770" operator="greaterThan">
      <formula>0</formula>
    </cfRule>
  </conditionalFormatting>
  <conditionalFormatting sqref="BE8">
    <cfRule type="cellIs" dxfId="3593" priority="22767" operator="equal">
      <formula>0</formula>
    </cfRule>
    <cfRule type="cellIs" dxfId="3592" priority="22768" operator="greaterThan">
      <formula>0</formula>
    </cfRule>
  </conditionalFormatting>
  <conditionalFormatting sqref="BE7">
    <cfRule type="cellIs" dxfId="3591" priority="22765" operator="equal">
      <formula>0</formula>
    </cfRule>
    <cfRule type="cellIs" dxfId="3590" priority="22766" operator="greaterThan">
      <formula>0</formula>
    </cfRule>
  </conditionalFormatting>
  <conditionalFormatting sqref="BE7">
    <cfRule type="cellIs" dxfId="3589" priority="22759" operator="equal">
      <formula>0</formula>
    </cfRule>
    <cfRule type="cellIs" dxfId="3588" priority="22760" operator="greaterThan">
      <formula>0</formula>
    </cfRule>
  </conditionalFormatting>
  <conditionalFormatting sqref="BE8">
    <cfRule type="cellIs" dxfId="3587" priority="22763" operator="equal">
      <formula>0</formula>
    </cfRule>
    <cfRule type="cellIs" dxfId="3586" priority="22764" operator="greaterThan">
      <formula>0</formula>
    </cfRule>
  </conditionalFormatting>
  <conditionalFormatting sqref="BE7">
    <cfRule type="cellIs" dxfId="3585" priority="22761" operator="equal">
      <formula>0</formula>
    </cfRule>
    <cfRule type="cellIs" dxfId="3584" priority="22762" operator="greaterThan">
      <formula>0</formula>
    </cfRule>
  </conditionalFormatting>
  <conditionalFormatting sqref="BE8">
    <cfRule type="cellIs" dxfId="3583" priority="22755" operator="equal">
      <formula>0</formula>
    </cfRule>
    <cfRule type="cellIs" dxfId="3582" priority="22756" operator="greaterThan">
      <formula>0</formula>
    </cfRule>
  </conditionalFormatting>
  <conditionalFormatting sqref="BE8">
    <cfRule type="cellIs" dxfId="3581" priority="22753" operator="equal">
      <formula>0</formula>
    </cfRule>
    <cfRule type="cellIs" dxfId="3580" priority="22754" operator="greaterThan">
      <formula>0</formula>
    </cfRule>
  </conditionalFormatting>
  <conditionalFormatting sqref="BE8">
    <cfRule type="cellIs" dxfId="3579" priority="22751" operator="equal">
      <formula>0</formula>
    </cfRule>
    <cfRule type="cellIs" dxfId="3578" priority="22752" operator="greaterThan">
      <formula>0</formula>
    </cfRule>
  </conditionalFormatting>
  <conditionalFormatting sqref="BE8">
    <cfRule type="cellIs" dxfId="3577" priority="22749" operator="equal">
      <formula>0</formula>
    </cfRule>
    <cfRule type="cellIs" dxfId="3576" priority="22750" operator="greaterThan">
      <formula>0</formula>
    </cfRule>
  </conditionalFormatting>
  <conditionalFormatting sqref="BE7">
    <cfRule type="cellIs" dxfId="3575" priority="22747" operator="equal">
      <formula>0</formula>
    </cfRule>
    <cfRule type="cellIs" dxfId="3574" priority="22748" operator="greaterThan">
      <formula>0</formula>
    </cfRule>
  </conditionalFormatting>
  <conditionalFormatting sqref="BE7">
    <cfRule type="cellIs" dxfId="3573" priority="22743" operator="equal">
      <formula>0</formula>
    </cfRule>
    <cfRule type="cellIs" dxfId="3572" priority="22744" operator="greaterThan">
      <formula>0</formula>
    </cfRule>
  </conditionalFormatting>
  <conditionalFormatting sqref="BE7">
    <cfRule type="cellIs" dxfId="3571" priority="22745" operator="equal">
      <formula>0</formula>
    </cfRule>
    <cfRule type="cellIs" dxfId="3570" priority="22746" operator="greaterThan">
      <formula>0</formula>
    </cfRule>
  </conditionalFormatting>
  <conditionalFormatting sqref="BE7">
    <cfRule type="cellIs" dxfId="3569" priority="22739" operator="equal">
      <formula>0</formula>
    </cfRule>
    <cfRule type="cellIs" dxfId="3568" priority="22740" operator="greaterThan">
      <formula>0</formula>
    </cfRule>
  </conditionalFormatting>
  <conditionalFormatting sqref="BE7">
    <cfRule type="cellIs" dxfId="3567" priority="22737" operator="equal">
      <formula>0</formula>
    </cfRule>
    <cfRule type="cellIs" dxfId="3566" priority="22738" operator="greaterThan">
      <formula>0</formula>
    </cfRule>
  </conditionalFormatting>
  <conditionalFormatting sqref="BE7">
    <cfRule type="cellIs" dxfId="3565" priority="22733" operator="equal">
      <formula>0</formula>
    </cfRule>
    <cfRule type="cellIs" dxfId="3564" priority="22734" operator="greaterThan">
      <formula>0</formula>
    </cfRule>
  </conditionalFormatting>
  <conditionalFormatting sqref="BE7">
    <cfRule type="cellIs" dxfId="3563" priority="22727" operator="equal">
      <formula>0</formula>
    </cfRule>
    <cfRule type="cellIs" dxfId="3562" priority="22728" operator="greaterThan">
      <formula>0</formula>
    </cfRule>
  </conditionalFormatting>
  <conditionalFormatting sqref="BE7">
    <cfRule type="cellIs" dxfId="3561" priority="22725" operator="equal">
      <formula>0</formula>
    </cfRule>
    <cfRule type="cellIs" dxfId="3560" priority="22726" operator="greaterThan">
      <formula>0</formula>
    </cfRule>
  </conditionalFormatting>
  <conditionalFormatting sqref="BE7">
    <cfRule type="cellIs" dxfId="3559" priority="22723" operator="equal">
      <formula>0</formula>
    </cfRule>
    <cfRule type="cellIs" dxfId="3558" priority="22724" operator="greaterThan">
      <formula>0</formula>
    </cfRule>
  </conditionalFormatting>
  <conditionalFormatting sqref="BE7">
    <cfRule type="cellIs" dxfId="3557" priority="22721" operator="equal">
      <formula>0</formula>
    </cfRule>
    <cfRule type="cellIs" dxfId="3556" priority="22722" operator="greaterThan">
      <formula>0</formula>
    </cfRule>
  </conditionalFormatting>
  <conditionalFormatting sqref="BE8">
    <cfRule type="cellIs" dxfId="3555" priority="22691" operator="equal">
      <formula>0</formula>
    </cfRule>
    <cfRule type="cellIs" dxfId="3554" priority="22692" operator="greaterThan">
      <formula>0</formula>
    </cfRule>
  </conditionalFormatting>
  <conditionalFormatting sqref="BE8">
    <cfRule type="cellIs" dxfId="3553" priority="22689" operator="equal">
      <formula>0</formula>
    </cfRule>
    <cfRule type="cellIs" dxfId="3552" priority="22690" operator="greaterThan">
      <formula>0</formula>
    </cfRule>
  </conditionalFormatting>
  <conditionalFormatting sqref="BE7">
    <cfRule type="cellIs" dxfId="3551" priority="22687" operator="equal">
      <formula>0</formula>
    </cfRule>
    <cfRule type="cellIs" dxfId="3550" priority="22688" operator="greaterThan">
      <formula>0</formula>
    </cfRule>
  </conditionalFormatting>
  <conditionalFormatting sqref="BE7">
    <cfRule type="cellIs" dxfId="3549" priority="22681" operator="equal">
      <formula>0</formula>
    </cfRule>
    <cfRule type="cellIs" dxfId="3548" priority="22682" operator="greaterThan">
      <formula>0</formula>
    </cfRule>
  </conditionalFormatting>
  <conditionalFormatting sqref="BE8">
    <cfRule type="cellIs" dxfId="3547" priority="22685" operator="equal">
      <formula>0</formula>
    </cfRule>
    <cfRule type="cellIs" dxfId="3546" priority="22686" operator="greaterThan">
      <formula>0</formula>
    </cfRule>
  </conditionalFormatting>
  <conditionalFormatting sqref="BE7">
    <cfRule type="cellIs" dxfId="3545" priority="22683" operator="equal">
      <formula>0</formula>
    </cfRule>
    <cfRule type="cellIs" dxfId="3544" priority="22684" operator="greaterThan">
      <formula>0</formula>
    </cfRule>
  </conditionalFormatting>
  <conditionalFormatting sqref="BE8">
    <cfRule type="cellIs" dxfId="3543" priority="22677" operator="equal">
      <formula>0</formula>
    </cfRule>
    <cfRule type="cellIs" dxfId="3542" priority="22678" operator="greaterThan">
      <formula>0</formula>
    </cfRule>
  </conditionalFormatting>
  <conditionalFormatting sqref="BE7">
    <cfRule type="cellIs" dxfId="3541" priority="22675" operator="equal">
      <formula>0</formula>
    </cfRule>
    <cfRule type="cellIs" dxfId="3540" priority="22676" operator="greaterThan">
      <formula>0</formula>
    </cfRule>
  </conditionalFormatting>
  <conditionalFormatting sqref="BE7">
    <cfRule type="cellIs" dxfId="3539" priority="22673" operator="equal">
      <formula>0</formula>
    </cfRule>
    <cfRule type="cellIs" dxfId="3538" priority="22674" operator="greaterThan">
      <formula>0</formula>
    </cfRule>
  </conditionalFormatting>
  <conditionalFormatting sqref="BE7">
    <cfRule type="cellIs" dxfId="3537" priority="22669" operator="equal">
      <formula>0</formula>
    </cfRule>
    <cfRule type="cellIs" dxfId="3536" priority="22670" operator="greaterThan">
      <formula>0</formula>
    </cfRule>
  </conditionalFormatting>
  <conditionalFormatting sqref="BE7">
    <cfRule type="cellIs" dxfId="3535" priority="22663" operator="equal">
      <formula>0</formula>
    </cfRule>
    <cfRule type="cellIs" dxfId="3534" priority="22664" operator="greaterThan">
      <formula>0</formula>
    </cfRule>
  </conditionalFormatting>
  <conditionalFormatting sqref="BE7">
    <cfRule type="cellIs" dxfId="3533" priority="22661" operator="equal">
      <formula>0</formula>
    </cfRule>
    <cfRule type="cellIs" dxfId="3532" priority="22662" operator="greaterThan">
      <formula>0</formula>
    </cfRule>
  </conditionalFormatting>
  <conditionalFormatting sqref="BE7">
    <cfRule type="cellIs" dxfId="3531" priority="22659" operator="equal">
      <formula>0</formula>
    </cfRule>
    <cfRule type="cellIs" dxfId="3530" priority="22660" operator="greaterThan">
      <formula>0</formula>
    </cfRule>
  </conditionalFormatting>
  <conditionalFormatting sqref="BE7">
    <cfRule type="cellIs" dxfId="3529" priority="22657" operator="equal">
      <formula>0</formula>
    </cfRule>
    <cfRule type="cellIs" dxfId="3528" priority="22658" operator="greaterThan">
      <formula>0</formula>
    </cfRule>
  </conditionalFormatting>
  <conditionalFormatting sqref="BE8">
    <cfRule type="cellIs" dxfId="3527" priority="22629" operator="equal">
      <formula>0</formula>
    </cfRule>
    <cfRule type="cellIs" dxfId="3526" priority="22630" operator="greaterThan">
      <formula>0</formula>
    </cfRule>
  </conditionalFormatting>
  <conditionalFormatting sqref="BE8">
    <cfRule type="cellIs" dxfId="3525" priority="22623" operator="equal">
      <formula>0</formula>
    </cfRule>
    <cfRule type="cellIs" dxfId="3524" priority="22624" operator="greaterThan">
      <formula>0</formula>
    </cfRule>
  </conditionalFormatting>
  <conditionalFormatting sqref="BE8">
    <cfRule type="cellIs" dxfId="3523" priority="22625" operator="equal">
      <formula>0</formula>
    </cfRule>
    <cfRule type="cellIs" dxfId="3522" priority="22626" operator="greaterThan">
      <formula>0</formula>
    </cfRule>
  </conditionalFormatting>
  <conditionalFormatting sqref="BE7">
    <cfRule type="cellIs" dxfId="3521" priority="22621" operator="equal">
      <formula>0</formula>
    </cfRule>
    <cfRule type="cellIs" dxfId="3520" priority="22622" operator="greaterThan">
      <formula>0</formula>
    </cfRule>
  </conditionalFormatting>
  <conditionalFormatting sqref="BE8">
    <cfRule type="cellIs" dxfId="3519" priority="22617" operator="equal">
      <formula>0</formula>
    </cfRule>
    <cfRule type="cellIs" dxfId="3518" priority="22618" operator="greaterThan">
      <formula>0</formula>
    </cfRule>
  </conditionalFormatting>
  <conditionalFormatting sqref="BE8">
    <cfRule type="cellIs" dxfId="3517" priority="22615" operator="equal">
      <formula>0</formula>
    </cfRule>
    <cfRule type="cellIs" dxfId="3516" priority="22616" operator="greaterThan">
      <formula>0</formula>
    </cfRule>
  </conditionalFormatting>
  <conditionalFormatting sqref="BE7">
    <cfRule type="cellIs" dxfId="3515" priority="22613" operator="equal">
      <formula>0</formula>
    </cfRule>
    <cfRule type="cellIs" dxfId="3514" priority="22614" operator="greaterThan">
      <formula>0</formula>
    </cfRule>
  </conditionalFormatting>
  <conditionalFormatting sqref="BE7">
    <cfRule type="cellIs" dxfId="3513" priority="22607" operator="equal">
      <formula>0</formula>
    </cfRule>
    <cfRule type="cellIs" dxfId="3512" priority="22608" operator="greaterThan">
      <formula>0</formula>
    </cfRule>
  </conditionalFormatting>
  <conditionalFormatting sqref="BE8">
    <cfRule type="cellIs" dxfId="3511" priority="22611" operator="equal">
      <formula>0</formula>
    </cfRule>
    <cfRule type="cellIs" dxfId="3510" priority="22612" operator="greaterThan">
      <formula>0</formula>
    </cfRule>
  </conditionalFormatting>
  <conditionalFormatting sqref="BE7">
    <cfRule type="cellIs" dxfId="3509" priority="22609" operator="equal">
      <formula>0</formula>
    </cfRule>
    <cfRule type="cellIs" dxfId="3508" priority="22610" operator="greaterThan">
      <formula>0</formula>
    </cfRule>
  </conditionalFormatting>
  <conditionalFormatting sqref="BE8">
    <cfRule type="cellIs" dxfId="3507" priority="22603" operator="equal">
      <formula>0</formula>
    </cfRule>
    <cfRule type="cellIs" dxfId="3506" priority="22604" operator="greaterThan">
      <formula>0</formula>
    </cfRule>
  </conditionalFormatting>
  <conditionalFormatting sqref="BE8">
    <cfRule type="cellIs" dxfId="3505" priority="22601" operator="equal">
      <formula>0</formula>
    </cfRule>
    <cfRule type="cellIs" dxfId="3504" priority="22602" operator="greaterThan">
      <formula>0</formula>
    </cfRule>
  </conditionalFormatting>
  <conditionalFormatting sqref="BE8">
    <cfRule type="cellIs" dxfId="3503" priority="22599" operator="equal">
      <formula>0</formula>
    </cfRule>
    <cfRule type="cellIs" dxfId="3502" priority="22600" operator="greaterThan">
      <formula>0</formula>
    </cfRule>
  </conditionalFormatting>
  <conditionalFormatting sqref="BE8">
    <cfRule type="cellIs" dxfId="3501" priority="22597" operator="equal">
      <formula>0</formula>
    </cfRule>
    <cfRule type="cellIs" dxfId="3500" priority="22598" operator="greaterThan">
      <formula>0</formula>
    </cfRule>
  </conditionalFormatting>
  <conditionalFormatting sqref="BE7">
    <cfRule type="cellIs" dxfId="3499" priority="22595" operator="equal">
      <formula>0</formula>
    </cfRule>
    <cfRule type="cellIs" dxfId="3498" priority="22596" operator="greaterThan">
      <formula>0</formula>
    </cfRule>
  </conditionalFormatting>
  <conditionalFormatting sqref="BE7">
    <cfRule type="cellIs" dxfId="3497" priority="22591" operator="equal">
      <formula>0</formula>
    </cfRule>
    <cfRule type="cellIs" dxfId="3496" priority="22592" operator="greaterThan">
      <formula>0</formula>
    </cfRule>
  </conditionalFormatting>
  <conditionalFormatting sqref="BE7">
    <cfRule type="cellIs" dxfId="3495" priority="22593" operator="equal">
      <formula>0</formula>
    </cfRule>
    <cfRule type="cellIs" dxfId="3494" priority="22594" operator="greaterThan">
      <formula>0</formula>
    </cfRule>
  </conditionalFormatting>
  <conditionalFormatting sqref="BE7">
    <cfRule type="cellIs" dxfId="3493" priority="22587" operator="equal">
      <formula>0</formula>
    </cfRule>
    <cfRule type="cellIs" dxfId="3492" priority="22588" operator="greaterThan">
      <formula>0</formula>
    </cfRule>
  </conditionalFormatting>
  <conditionalFormatting sqref="BE7">
    <cfRule type="cellIs" dxfId="3491" priority="22585" operator="equal">
      <formula>0</formula>
    </cfRule>
    <cfRule type="cellIs" dxfId="3490" priority="22586" operator="greaterThan">
      <formula>0</formula>
    </cfRule>
  </conditionalFormatting>
  <conditionalFormatting sqref="BE7">
    <cfRule type="cellIs" dxfId="3489" priority="22581" operator="equal">
      <formula>0</formula>
    </cfRule>
    <cfRule type="cellIs" dxfId="3488" priority="22582" operator="greaterThan">
      <formula>0</formula>
    </cfRule>
  </conditionalFormatting>
  <conditionalFormatting sqref="BE7">
    <cfRule type="cellIs" dxfId="3487" priority="22575" operator="equal">
      <formula>0</formula>
    </cfRule>
    <cfRule type="cellIs" dxfId="3486" priority="22576" operator="greaterThan">
      <formula>0</formula>
    </cfRule>
  </conditionalFormatting>
  <conditionalFormatting sqref="BE7">
    <cfRule type="cellIs" dxfId="3485" priority="22573" operator="equal">
      <formula>0</formula>
    </cfRule>
    <cfRule type="cellIs" dxfId="3484" priority="22574" operator="greaterThan">
      <formula>0</formula>
    </cfRule>
  </conditionalFormatting>
  <conditionalFormatting sqref="BE7">
    <cfRule type="cellIs" dxfId="3483" priority="22571" operator="equal">
      <formula>0</formula>
    </cfRule>
    <cfRule type="cellIs" dxfId="3482" priority="22572" operator="greaterThan">
      <formula>0</formula>
    </cfRule>
  </conditionalFormatting>
  <conditionalFormatting sqref="BE7">
    <cfRule type="cellIs" dxfId="3481" priority="22569" operator="equal">
      <formula>0</formula>
    </cfRule>
    <cfRule type="cellIs" dxfId="3480" priority="22570" operator="greaterThan">
      <formula>0</formula>
    </cfRule>
  </conditionalFormatting>
  <conditionalFormatting sqref="BE8">
    <cfRule type="cellIs" dxfId="3479" priority="22539" operator="equal">
      <formula>0</formula>
    </cfRule>
    <cfRule type="cellIs" dxfId="3478" priority="22540" operator="greaterThan">
      <formula>0</formula>
    </cfRule>
  </conditionalFormatting>
  <conditionalFormatting sqref="BE8">
    <cfRule type="cellIs" dxfId="3477" priority="22537" operator="equal">
      <formula>0</formula>
    </cfRule>
    <cfRule type="cellIs" dxfId="3476" priority="22538" operator="greaterThan">
      <formula>0</formula>
    </cfRule>
  </conditionalFormatting>
  <conditionalFormatting sqref="BE7">
    <cfRule type="cellIs" dxfId="3475" priority="22535" operator="equal">
      <formula>0</formula>
    </cfRule>
    <cfRule type="cellIs" dxfId="3474" priority="22536" operator="greaterThan">
      <formula>0</formula>
    </cfRule>
  </conditionalFormatting>
  <conditionalFormatting sqref="BE7">
    <cfRule type="cellIs" dxfId="3473" priority="22529" operator="equal">
      <formula>0</formula>
    </cfRule>
    <cfRule type="cellIs" dxfId="3472" priority="22530" operator="greaterThan">
      <formula>0</formula>
    </cfRule>
  </conditionalFormatting>
  <conditionalFormatting sqref="BE8">
    <cfRule type="cellIs" dxfId="3471" priority="22533" operator="equal">
      <formula>0</formula>
    </cfRule>
    <cfRule type="cellIs" dxfId="3470" priority="22534" operator="greaterThan">
      <formula>0</formula>
    </cfRule>
  </conditionalFormatting>
  <conditionalFormatting sqref="BE7">
    <cfRule type="cellIs" dxfId="3469" priority="22531" operator="equal">
      <formula>0</formula>
    </cfRule>
    <cfRule type="cellIs" dxfId="3468" priority="22532" operator="greaterThan">
      <formula>0</formula>
    </cfRule>
  </conditionalFormatting>
  <conditionalFormatting sqref="BE8">
    <cfRule type="cellIs" dxfId="3467" priority="22525" operator="equal">
      <formula>0</formula>
    </cfRule>
    <cfRule type="cellIs" dxfId="3466" priority="22526" operator="greaterThan">
      <formula>0</formula>
    </cfRule>
  </conditionalFormatting>
  <conditionalFormatting sqref="BE7">
    <cfRule type="cellIs" dxfId="3465" priority="22523" operator="equal">
      <formula>0</formula>
    </cfRule>
    <cfRule type="cellIs" dxfId="3464" priority="22524" operator="greaterThan">
      <formula>0</formula>
    </cfRule>
  </conditionalFormatting>
  <conditionalFormatting sqref="BE7">
    <cfRule type="cellIs" dxfId="3463" priority="22521" operator="equal">
      <formula>0</formula>
    </cfRule>
    <cfRule type="cellIs" dxfId="3462" priority="22522" operator="greaterThan">
      <formula>0</formula>
    </cfRule>
  </conditionalFormatting>
  <conditionalFormatting sqref="BE7">
    <cfRule type="cellIs" dxfId="3461" priority="22517" operator="equal">
      <formula>0</formula>
    </cfRule>
    <cfRule type="cellIs" dxfId="3460" priority="22518" operator="greaterThan">
      <formula>0</formula>
    </cfRule>
  </conditionalFormatting>
  <conditionalFormatting sqref="BE7">
    <cfRule type="cellIs" dxfId="3459" priority="22511" operator="equal">
      <formula>0</formula>
    </cfRule>
    <cfRule type="cellIs" dxfId="3458" priority="22512" operator="greaterThan">
      <formula>0</formula>
    </cfRule>
  </conditionalFormatting>
  <conditionalFormatting sqref="BE7">
    <cfRule type="cellIs" dxfId="3457" priority="22509" operator="equal">
      <formula>0</formula>
    </cfRule>
    <cfRule type="cellIs" dxfId="3456" priority="22510" operator="greaterThan">
      <formula>0</formula>
    </cfRule>
  </conditionalFormatting>
  <conditionalFormatting sqref="BE7">
    <cfRule type="cellIs" dxfId="3455" priority="22507" operator="equal">
      <formula>0</formula>
    </cfRule>
    <cfRule type="cellIs" dxfId="3454" priority="22508" operator="greaterThan">
      <formula>0</formula>
    </cfRule>
  </conditionalFormatting>
  <conditionalFormatting sqref="BE7">
    <cfRule type="cellIs" dxfId="3453" priority="22505" operator="equal">
      <formula>0</formula>
    </cfRule>
    <cfRule type="cellIs" dxfId="3452" priority="22506" operator="greaterThan">
      <formula>0</formula>
    </cfRule>
  </conditionalFormatting>
  <conditionalFormatting sqref="BE8">
    <cfRule type="cellIs" dxfId="3451" priority="22483" operator="equal">
      <formula>0</formula>
    </cfRule>
    <cfRule type="cellIs" dxfId="3450" priority="22484" operator="greaterThan">
      <formula>0</formula>
    </cfRule>
  </conditionalFormatting>
  <conditionalFormatting sqref="BE8">
    <cfRule type="cellIs" dxfId="3449" priority="22481" operator="equal">
      <formula>0</formula>
    </cfRule>
    <cfRule type="cellIs" dxfId="3448" priority="22482" operator="greaterThan">
      <formula>0</formula>
    </cfRule>
  </conditionalFormatting>
  <conditionalFormatting sqref="BE7">
    <cfRule type="cellIs" dxfId="3447" priority="22479" operator="equal">
      <formula>0</formula>
    </cfRule>
    <cfRule type="cellIs" dxfId="3446" priority="22480" operator="greaterThan">
      <formula>0</formula>
    </cfRule>
  </conditionalFormatting>
  <conditionalFormatting sqref="BE7">
    <cfRule type="cellIs" dxfId="3445" priority="22473" operator="equal">
      <formula>0</formula>
    </cfRule>
    <cfRule type="cellIs" dxfId="3444" priority="22474" operator="greaterThan">
      <formula>0</formula>
    </cfRule>
  </conditionalFormatting>
  <conditionalFormatting sqref="BE8">
    <cfRule type="cellIs" dxfId="3443" priority="22477" operator="equal">
      <formula>0</formula>
    </cfRule>
    <cfRule type="cellIs" dxfId="3442" priority="22478" operator="greaterThan">
      <formula>0</formula>
    </cfRule>
  </conditionalFormatting>
  <conditionalFormatting sqref="BE7">
    <cfRule type="cellIs" dxfId="3441" priority="22475" operator="equal">
      <formula>0</formula>
    </cfRule>
    <cfRule type="cellIs" dxfId="3440" priority="22476" operator="greaterThan">
      <formula>0</formula>
    </cfRule>
  </conditionalFormatting>
  <conditionalFormatting sqref="BE8">
    <cfRule type="cellIs" dxfId="3439" priority="22469" operator="equal">
      <formula>0</formula>
    </cfRule>
    <cfRule type="cellIs" dxfId="3438" priority="22470" operator="greaterThan">
      <formula>0</formula>
    </cfRule>
  </conditionalFormatting>
  <conditionalFormatting sqref="BE7">
    <cfRule type="cellIs" dxfId="3437" priority="22467" operator="equal">
      <formula>0</formula>
    </cfRule>
    <cfRule type="cellIs" dxfId="3436" priority="22468" operator="greaterThan">
      <formula>0</formula>
    </cfRule>
  </conditionalFormatting>
  <conditionalFormatting sqref="BE7">
    <cfRule type="cellIs" dxfId="3435" priority="22465" operator="equal">
      <formula>0</formula>
    </cfRule>
    <cfRule type="cellIs" dxfId="3434" priority="22466" operator="greaterThan">
      <formula>0</formula>
    </cfRule>
  </conditionalFormatting>
  <conditionalFormatting sqref="BE7">
    <cfRule type="cellIs" dxfId="3433" priority="22461" operator="equal">
      <formula>0</formula>
    </cfRule>
    <cfRule type="cellIs" dxfId="3432" priority="22462" operator="greaterThan">
      <formula>0</formula>
    </cfRule>
  </conditionalFormatting>
  <conditionalFormatting sqref="BE7">
    <cfRule type="cellIs" dxfId="3431" priority="22455" operator="equal">
      <formula>0</formula>
    </cfRule>
    <cfRule type="cellIs" dxfId="3430" priority="22456" operator="greaterThan">
      <formula>0</formula>
    </cfRule>
  </conditionalFormatting>
  <conditionalFormatting sqref="BE7">
    <cfRule type="cellIs" dxfId="3429" priority="22453" operator="equal">
      <formula>0</formula>
    </cfRule>
    <cfRule type="cellIs" dxfId="3428" priority="22454" operator="greaterThan">
      <formula>0</formula>
    </cfRule>
  </conditionalFormatting>
  <conditionalFormatting sqref="BE7">
    <cfRule type="cellIs" dxfId="3427" priority="22451" operator="equal">
      <formula>0</formula>
    </cfRule>
    <cfRule type="cellIs" dxfId="3426" priority="22452" operator="greaterThan">
      <formula>0</formula>
    </cfRule>
  </conditionalFormatting>
  <conditionalFormatting sqref="BE7">
    <cfRule type="cellIs" dxfId="3425" priority="22449" operator="equal">
      <formula>0</formula>
    </cfRule>
    <cfRule type="cellIs" dxfId="3424" priority="22450" operator="greaterThan">
      <formula>0</formula>
    </cfRule>
  </conditionalFormatting>
  <conditionalFormatting sqref="BE7">
    <cfRule type="cellIs" dxfId="3423" priority="22427" operator="equal">
      <formula>0</formula>
    </cfRule>
    <cfRule type="cellIs" dxfId="3422" priority="22428" operator="greaterThan">
      <formula>0</formula>
    </cfRule>
  </conditionalFormatting>
  <conditionalFormatting sqref="BE7">
    <cfRule type="cellIs" dxfId="3421" priority="22425" operator="equal">
      <formula>0</formula>
    </cfRule>
    <cfRule type="cellIs" dxfId="3420" priority="22426" operator="greaterThan">
      <formula>0</formula>
    </cfRule>
  </conditionalFormatting>
  <conditionalFormatting sqref="BE7">
    <cfRule type="cellIs" dxfId="3419" priority="22421" operator="equal">
      <formula>0</formula>
    </cfRule>
    <cfRule type="cellIs" dxfId="3418" priority="22422" operator="greaterThan">
      <formula>0</formula>
    </cfRule>
  </conditionalFormatting>
  <conditionalFormatting sqref="BE7">
    <cfRule type="cellIs" dxfId="3417" priority="22415" operator="equal">
      <formula>0</formula>
    </cfRule>
    <cfRule type="cellIs" dxfId="3416" priority="22416" operator="greaterThan">
      <formula>0</formula>
    </cfRule>
  </conditionalFormatting>
  <conditionalFormatting sqref="BE7">
    <cfRule type="cellIs" dxfId="3415" priority="22389" operator="equal">
      <formula>0</formula>
    </cfRule>
    <cfRule type="cellIs" dxfId="3414" priority="22390" operator="greaterThan">
      <formula>0</formula>
    </cfRule>
  </conditionalFormatting>
  <conditionalFormatting sqref="BE8">
    <cfRule type="cellIs" dxfId="3413" priority="22399" operator="equal">
      <formula>0</formula>
    </cfRule>
    <cfRule type="cellIs" dxfId="3412" priority="22400" operator="greaterThan">
      <formula>0</formula>
    </cfRule>
  </conditionalFormatting>
  <conditionalFormatting sqref="BE8">
    <cfRule type="cellIs" dxfId="3411" priority="22397" operator="equal">
      <formula>0</formula>
    </cfRule>
    <cfRule type="cellIs" dxfId="3410" priority="22398" operator="greaterThan">
      <formula>0</formula>
    </cfRule>
  </conditionalFormatting>
  <conditionalFormatting sqref="BE7">
    <cfRule type="cellIs" dxfId="3409" priority="22395" operator="equal">
      <formula>0</formula>
    </cfRule>
    <cfRule type="cellIs" dxfId="3408" priority="22396" operator="greaterThan">
      <formula>0</formula>
    </cfRule>
  </conditionalFormatting>
  <conditionalFormatting sqref="BE8">
    <cfRule type="cellIs" dxfId="3407" priority="22393" operator="equal">
      <formula>0</formula>
    </cfRule>
    <cfRule type="cellIs" dxfId="3406" priority="22394" operator="greaterThan">
      <formula>0</formula>
    </cfRule>
  </conditionalFormatting>
  <conditionalFormatting sqref="BE7">
    <cfRule type="cellIs" dxfId="3405" priority="22391" operator="equal">
      <formula>0</formula>
    </cfRule>
    <cfRule type="cellIs" dxfId="3404" priority="22392" operator="greaterThan">
      <formula>0</formula>
    </cfRule>
  </conditionalFormatting>
  <conditionalFormatting sqref="BE8">
    <cfRule type="cellIs" dxfId="3403" priority="22385" operator="equal">
      <formula>0</formula>
    </cfRule>
    <cfRule type="cellIs" dxfId="3402" priority="22386" operator="greaterThan">
      <formula>0</formula>
    </cfRule>
  </conditionalFormatting>
  <conditionalFormatting sqref="BE7">
    <cfRule type="cellIs" dxfId="3401" priority="22383" operator="equal">
      <formula>0</formula>
    </cfRule>
    <cfRule type="cellIs" dxfId="3400" priority="22384" operator="greaterThan">
      <formula>0</formula>
    </cfRule>
  </conditionalFormatting>
  <conditionalFormatting sqref="BE7">
    <cfRule type="cellIs" dxfId="3399" priority="22381" operator="equal">
      <formula>0</formula>
    </cfRule>
    <cfRule type="cellIs" dxfId="3398" priority="22382" operator="greaterThan">
      <formula>0</formula>
    </cfRule>
  </conditionalFormatting>
  <conditionalFormatting sqref="BE7">
    <cfRule type="cellIs" dxfId="3397" priority="22377" operator="equal">
      <formula>0</formula>
    </cfRule>
    <cfRule type="cellIs" dxfId="3396" priority="22378" operator="greaterThan">
      <formula>0</formula>
    </cfRule>
  </conditionalFormatting>
  <conditionalFormatting sqref="BE7">
    <cfRule type="cellIs" dxfId="3395" priority="22371" operator="equal">
      <formula>0</formula>
    </cfRule>
    <cfRule type="cellIs" dxfId="3394" priority="22372" operator="greaterThan">
      <formula>0</formula>
    </cfRule>
  </conditionalFormatting>
  <conditionalFormatting sqref="BE7">
    <cfRule type="cellIs" dxfId="3393" priority="22369" operator="equal">
      <formula>0</formula>
    </cfRule>
    <cfRule type="cellIs" dxfId="3392" priority="22370" operator="greaterThan">
      <formula>0</formula>
    </cfRule>
  </conditionalFormatting>
  <conditionalFormatting sqref="BE7">
    <cfRule type="cellIs" dxfId="3391" priority="22367" operator="equal">
      <formula>0</formula>
    </cfRule>
    <cfRule type="cellIs" dxfId="3390" priority="22368" operator="greaterThan">
      <formula>0</formula>
    </cfRule>
  </conditionalFormatting>
  <conditionalFormatting sqref="BE7">
    <cfRule type="cellIs" dxfId="3389" priority="22365" operator="equal">
      <formula>0</formula>
    </cfRule>
    <cfRule type="cellIs" dxfId="3388" priority="22366" operator="greaterThan">
      <formula>0</formula>
    </cfRule>
  </conditionalFormatting>
  <conditionalFormatting sqref="BE7">
    <cfRule type="cellIs" dxfId="3387" priority="22343" operator="equal">
      <formula>0</formula>
    </cfRule>
    <cfRule type="cellIs" dxfId="3386" priority="22344" operator="greaterThan">
      <formula>0</formula>
    </cfRule>
  </conditionalFormatting>
  <conditionalFormatting sqref="BE7">
    <cfRule type="cellIs" dxfId="3385" priority="22341" operator="equal">
      <formula>0</formula>
    </cfRule>
    <cfRule type="cellIs" dxfId="3384" priority="22342" operator="greaterThan">
      <formula>0</formula>
    </cfRule>
  </conditionalFormatting>
  <conditionalFormatting sqref="BE7">
    <cfRule type="cellIs" dxfId="3383" priority="22337" operator="equal">
      <formula>0</formula>
    </cfRule>
    <cfRule type="cellIs" dxfId="3382" priority="22338" operator="greaterThan">
      <formula>0</formula>
    </cfRule>
  </conditionalFormatting>
  <conditionalFormatting sqref="BE7">
    <cfRule type="cellIs" dxfId="3381" priority="22331" operator="equal">
      <formula>0</formula>
    </cfRule>
    <cfRule type="cellIs" dxfId="3380" priority="22332" operator="greaterThan">
      <formula>0</formula>
    </cfRule>
  </conditionalFormatting>
  <conditionalFormatting sqref="BE7">
    <cfRule type="cellIs" dxfId="3379" priority="22315" operator="equal">
      <formula>0</formula>
    </cfRule>
    <cfRule type="cellIs" dxfId="3378" priority="22316" operator="greaterThan">
      <formula>0</formula>
    </cfRule>
  </conditionalFormatting>
  <conditionalFormatting sqref="BE7">
    <cfRule type="cellIs" dxfId="3377" priority="22313" operator="equal">
      <formula>0</formula>
    </cfRule>
    <cfRule type="cellIs" dxfId="3376" priority="22314" operator="greaterThan">
      <formula>0</formula>
    </cfRule>
  </conditionalFormatting>
  <conditionalFormatting sqref="BE7">
    <cfRule type="cellIs" dxfId="3375" priority="22309" operator="equal">
      <formula>0</formula>
    </cfRule>
    <cfRule type="cellIs" dxfId="3374" priority="22310" operator="greaterThan">
      <formula>0</formula>
    </cfRule>
  </conditionalFormatting>
  <conditionalFormatting sqref="BE7">
    <cfRule type="cellIs" dxfId="3373" priority="22303" operator="equal">
      <formula>0</formula>
    </cfRule>
    <cfRule type="cellIs" dxfId="3372" priority="22304" operator="greaterThan">
      <formula>0</formula>
    </cfRule>
  </conditionalFormatting>
  <conditionalFormatting sqref="BE7">
    <cfRule type="cellIs" dxfId="3371" priority="22279" operator="equal">
      <formula>0</formula>
    </cfRule>
    <cfRule type="cellIs" dxfId="3370" priority="22280" operator="greaterThan">
      <formula>0</formula>
    </cfRule>
  </conditionalFormatting>
  <conditionalFormatting sqref="BE7">
    <cfRule type="cellIs" dxfId="3369" priority="22277" operator="equal">
      <formula>0</formula>
    </cfRule>
    <cfRule type="cellIs" dxfId="3368" priority="22278" operator="greaterThan">
      <formula>0</formula>
    </cfRule>
  </conditionalFormatting>
  <conditionalFormatting sqref="BE7">
    <cfRule type="cellIs" dxfId="3367" priority="22273" operator="equal">
      <formula>0</formula>
    </cfRule>
    <cfRule type="cellIs" dxfId="3366" priority="22274" operator="greaterThan">
      <formula>0</formula>
    </cfRule>
  </conditionalFormatting>
  <conditionalFormatting sqref="BE7">
    <cfRule type="cellIs" dxfId="3365" priority="22267" operator="equal">
      <formula>0</formula>
    </cfRule>
    <cfRule type="cellIs" dxfId="3364" priority="22268" operator="greaterThan">
      <formula>0</formula>
    </cfRule>
  </conditionalFormatting>
  <conditionalFormatting sqref="BE8">
    <cfRule type="cellIs" dxfId="3363" priority="22229" operator="equal">
      <formula>0</formula>
    </cfRule>
    <cfRule type="cellIs" dxfId="3362" priority="22230" operator="greaterThan">
      <formula>0</formula>
    </cfRule>
  </conditionalFormatting>
  <conditionalFormatting sqref="BE8">
    <cfRule type="cellIs" dxfId="3361" priority="22223" operator="equal">
      <formula>0</formula>
    </cfRule>
    <cfRule type="cellIs" dxfId="3360" priority="22224" operator="greaterThan">
      <formula>0</formula>
    </cfRule>
  </conditionalFormatting>
  <conditionalFormatting sqref="BE8">
    <cfRule type="cellIs" dxfId="3359" priority="22225" operator="equal">
      <formula>0</formula>
    </cfRule>
    <cfRule type="cellIs" dxfId="3358" priority="22226" operator="greaterThan">
      <formula>0</formula>
    </cfRule>
  </conditionalFormatting>
  <conditionalFormatting sqref="BE7">
    <cfRule type="cellIs" dxfId="3357" priority="22221" operator="equal">
      <formula>0</formula>
    </cfRule>
    <cfRule type="cellIs" dxfId="3356" priority="22222" operator="greaterThan">
      <formula>0</formula>
    </cfRule>
  </conditionalFormatting>
  <conditionalFormatting sqref="BE8">
    <cfRule type="cellIs" dxfId="3355" priority="22217" operator="equal">
      <formula>0</formula>
    </cfRule>
    <cfRule type="cellIs" dxfId="3354" priority="22218" operator="greaterThan">
      <formula>0</formula>
    </cfRule>
  </conditionalFormatting>
  <conditionalFormatting sqref="BE8">
    <cfRule type="cellIs" dxfId="3353" priority="22215" operator="equal">
      <formula>0</formula>
    </cfRule>
    <cfRule type="cellIs" dxfId="3352" priority="22216" operator="greaterThan">
      <formula>0</formula>
    </cfRule>
  </conditionalFormatting>
  <conditionalFormatting sqref="BE7">
    <cfRule type="cellIs" dxfId="3351" priority="22213" operator="equal">
      <formula>0</formula>
    </cfRule>
    <cfRule type="cellIs" dxfId="3350" priority="22214" operator="greaterThan">
      <formula>0</formula>
    </cfRule>
  </conditionalFormatting>
  <conditionalFormatting sqref="BE7">
    <cfRule type="cellIs" dxfId="3349" priority="22207" operator="equal">
      <formula>0</formula>
    </cfRule>
    <cfRule type="cellIs" dxfId="3348" priority="22208" operator="greaterThan">
      <formula>0</formula>
    </cfRule>
  </conditionalFormatting>
  <conditionalFormatting sqref="BE8">
    <cfRule type="cellIs" dxfId="3347" priority="22211" operator="equal">
      <formula>0</formula>
    </cfRule>
    <cfRule type="cellIs" dxfId="3346" priority="22212" operator="greaterThan">
      <formula>0</formula>
    </cfRule>
  </conditionalFormatting>
  <conditionalFormatting sqref="BE7">
    <cfRule type="cellIs" dxfId="3345" priority="22209" operator="equal">
      <formula>0</formula>
    </cfRule>
    <cfRule type="cellIs" dxfId="3344" priority="22210" operator="greaterThan">
      <formula>0</formula>
    </cfRule>
  </conditionalFormatting>
  <conditionalFormatting sqref="BE8">
    <cfRule type="cellIs" dxfId="3343" priority="22203" operator="equal">
      <formula>0</formula>
    </cfRule>
    <cfRule type="cellIs" dxfId="3342" priority="22204" operator="greaterThan">
      <formula>0</formula>
    </cfRule>
  </conditionalFormatting>
  <conditionalFormatting sqref="BE8">
    <cfRule type="cellIs" dxfId="3341" priority="22201" operator="equal">
      <formula>0</formula>
    </cfRule>
    <cfRule type="cellIs" dxfId="3340" priority="22202" operator="greaterThan">
      <formula>0</formula>
    </cfRule>
  </conditionalFormatting>
  <conditionalFormatting sqref="BE8">
    <cfRule type="cellIs" dxfId="3339" priority="22199" operator="equal">
      <formula>0</formula>
    </cfRule>
    <cfRule type="cellIs" dxfId="3338" priority="22200" operator="greaterThan">
      <formula>0</formula>
    </cfRule>
  </conditionalFormatting>
  <conditionalFormatting sqref="BE8">
    <cfRule type="cellIs" dxfId="3337" priority="22197" operator="equal">
      <formula>0</formula>
    </cfRule>
    <cfRule type="cellIs" dxfId="3336" priority="22198" operator="greaterThan">
      <formula>0</formula>
    </cfRule>
  </conditionalFormatting>
  <conditionalFormatting sqref="BE7">
    <cfRule type="cellIs" dxfId="3335" priority="22195" operator="equal">
      <formula>0</formula>
    </cfRule>
    <cfRule type="cellIs" dxfId="3334" priority="22196" operator="greaterThan">
      <formula>0</formula>
    </cfRule>
  </conditionalFormatting>
  <conditionalFormatting sqref="BE7">
    <cfRule type="cellIs" dxfId="3333" priority="22191" operator="equal">
      <formula>0</formula>
    </cfRule>
    <cfRule type="cellIs" dxfId="3332" priority="22192" operator="greaterThan">
      <formula>0</formula>
    </cfRule>
  </conditionalFormatting>
  <conditionalFormatting sqref="BE7">
    <cfRule type="cellIs" dxfId="3331" priority="22193" operator="equal">
      <formula>0</formula>
    </cfRule>
    <cfRule type="cellIs" dxfId="3330" priority="22194" operator="greaterThan">
      <formula>0</formula>
    </cfRule>
  </conditionalFormatting>
  <conditionalFormatting sqref="BE7">
    <cfRule type="cellIs" dxfId="3329" priority="22187" operator="equal">
      <formula>0</formula>
    </cfRule>
    <cfRule type="cellIs" dxfId="3328" priority="22188" operator="greaterThan">
      <formula>0</formula>
    </cfRule>
  </conditionalFormatting>
  <conditionalFormatting sqref="BE7">
    <cfRule type="cellIs" dxfId="3327" priority="22185" operator="equal">
      <formula>0</formula>
    </cfRule>
    <cfRule type="cellIs" dxfId="3326" priority="22186" operator="greaterThan">
      <formula>0</formula>
    </cfRule>
  </conditionalFormatting>
  <conditionalFormatting sqref="BE7">
    <cfRule type="cellIs" dxfId="3325" priority="22181" operator="equal">
      <formula>0</formula>
    </cfRule>
    <cfRule type="cellIs" dxfId="3324" priority="22182" operator="greaterThan">
      <formula>0</formula>
    </cfRule>
  </conditionalFormatting>
  <conditionalFormatting sqref="BE7">
    <cfRule type="cellIs" dxfId="3323" priority="22175" operator="equal">
      <formula>0</formula>
    </cfRule>
    <cfRule type="cellIs" dxfId="3322" priority="22176" operator="greaterThan">
      <formula>0</formula>
    </cfRule>
  </conditionalFormatting>
  <conditionalFormatting sqref="BE7">
    <cfRule type="cellIs" dxfId="3321" priority="22173" operator="equal">
      <formula>0</formula>
    </cfRule>
    <cfRule type="cellIs" dxfId="3320" priority="22174" operator="greaterThan">
      <formula>0</formula>
    </cfRule>
  </conditionalFormatting>
  <conditionalFormatting sqref="BE7">
    <cfRule type="cellIs" dxfId="3319" priority="22171" operator="equal">
      <formula>0</formula>
    </cfRule>
    <cfRule type="cellIs" dxfId="3318" priority="22172" operator="greaterThan">
      <formula>0</formula>
    </cfRule>
  </conditionalFormatting>
  <conditionalFormatting sqref="BE7">
    <cfRule type="cellIs" dxfId="3317" priority="22169" operator="equal">
      <formula>0</formula>
    </cfRule>
    <cfRule type="cellIs" dxfId="3316" priority="22170" operator="greaterThan">
      <formula>0</formula>
    </cfRule>
  </conditionalFormatting>
  <conditionalFormatting sqref="BE8">
    <cfRule type="cellIs" dxfId="3315" priority="22139" operator="equal">
      <formula>0</formula>
    </cfRule>
    <cfRule type="cellIs" dxfId="3314" priority="22140" operator="greaterThan">
      <formula>0</formula>
    </cfRule>
  </conditionalFormatting>
  <conditionalFormatting sqref="BE8">
    <cfRule type="cellIs" dxfId="3313" priority="22137" operator="equal">
      <formula>0</formula>
    </cfRule>
    <cfRule type="cellIs" dxfId="3312" priority="22138" operator="greaterThan">
      <formula>0</formula>
    </cfRule>
  </conditionalFormatting>
  <conditionalFormatting sqref="BE7">
    <cfRule type="cellIs" dxfId="3311" priority="22135" operator="equal">
      <formula>0</formula>
    </cfRule>
    <cfRule type="cellIs" dxfId="3310" priority="22136" operator="greaterThan">
      <formula>0</formula>
    </cfRule>
  </conditionalFormatting>
  <conditionalFormatting sqref="BE7">
    <cfRule type="cellIs" dxfId="3309" priority="22129" operator="equal">
      <formula>0</formula>
    </cfRule>
    <cfRule type="cellIs" dxfId="3308" priority="22130" operator="greaterThan">
      <formula>0</formula>
    </cfRule>
  </conditionalFormatting>
  <conditionalFormatting sqref="BE8">
    <cfRule type="cellIs" dxfId="3307" priority="22133" operator="equal">
      <formula>0</formula>
    </cfRule>
    <cfRule type="cellIs" dxfId="3306" priority="22134" operator="greaterThan">
      <formula>0</formula>
    </cfRule>
  </conditionalFormatting>
  <conditionalFormatting sqref="BE7">
    <cfRule type="cellIs" dxfId="3305" priority="22131" operator="equal">
      <formula>0</formula>
    </cfRule>
    <cfRule type="cellIs" dxfId="3304" priority="22132" operator="greaterThan">
      <formula>0</formula>
    </cfRule>
  </conditionalFormatting>
  <conditionalFormatting sqref="BE8">
    <cfRule type="cellIs" dxfId="3303" priority="22125" operator="equal">
      <formula>0</formula>
    </cfRule>
    <cfRule type="cellIs" dxfId="3302" priority="22126" operator="greaterThan">
      <formula>0</formula>
    </cfRule>
  </conditionalFormatting>
  <conditionalFormatting sqref="BE7">
    <cfRule type="cellIs" dxfId="3301" priority="22123" operator="equal">
      <formula>0</formula>
    </cfRule>
    <cfRule type="cellIs" dxfId="3300" priority="22124" operator="greaterThan">
      <formula>0</formula>
    </cfRule>
  </conditionalFormatting>
  <conditionalFormatting sqref="BE7">
    <cfRule type="cellIs" dxfId="3299" priority="22121" operator="equal">
      <formula>0</formula>
    </cfRule>
    <cfRule type="cellIs" dxfId="3298" priority="22122" operator="greaterThan">
      <formula>0</formula>
    </cfRule>
  </conditionalFormatting>
  <conditionalFormatting sqref="BE7">
    <cfRule type="cellIs" dxfId="3297" priority="22117" operator="equal">
      <formula>0</formula>
    </cfRule>
    <cfRule type="cellIs" dxfId="3296" priority="22118" operator="greaterThan">
      <formula>0</formula>
    </cfRule>
  </conditionalFormatting>
  <conditionalFormatting sqref="BE7">
    <cfRule type="cellIs" dxfId="3295" priority="22111" operator="equal">
      <formula>0</formula>
    </cfRule>
    <cfRule type="cellIs" dxfId="3294" priority="22112" operator="greaterThan">
      <formula>0</formula>
    </cfRule>
  </conditionalFormatting>
  <conditionalFormatting sqref="BE7">
    <cfRule type="cellIs" dxfId="3293" priority="22109" operator="equal">
      <formula>0</formula>
    </cfRule>
    <cfRule type="cellIs" dxfId="3292" priority="22110" operator="greaterThan">
      <formula>0</formula>
    </cfRule>
  </conditionalFormatting>
  <conditionalFormatting sqref="BE7">
    <cfRule type="cellIs" dxfId="3291" priority="22107" operator="equal">
      <formula>0</formula>
    </cfRule>
    <cfRule type="cellIs" dxfId="3290" priority="22108" operator="greaterThan">
      <formula>0</formula>
    </cfRule>
  </conditionalFormatting>
  <conditionalFormatting sqref="BE7">
    <cfRule type="cellIs" dxfId="3289" priority="22105" operator="equal">
      <formula>0</formula>
    </cfRule>
    <cfRule type="cellIs" dxfId="3288" priority="22106" operator="greaterThan">
      <formula>0</formula>
    </cfRule>
  </conditionalFormatting>
  <conditionalFormatting sqref="BE8">
    <cfRule type="cellIs" dxfId="3287" priority="22083" operator="equal">
      <formula>0</formula>
    </cfRule>
    <cfRule type="cellIs" dxfId="3286" priority="22084" operator="greaterThan">
      <formula>0</formula>
    </cfRule>
  </conditionalFormatting>
  <conditionalFormatting sqref="BE8">
    <cfRule type="cellIs" dxfId="3285" priority="22081" operator="equal">
      <formula>0</formula>
    </cfRule>
    <cfRule type="cellIs" dxfId="3284" priority="22082" operator="greaterThan">
      <formula>0</formula>
    </cfRule>
  </conditionalFormatting>
  <conditionalFormatting sqref="BE7">
    <cfRule type="cellIs" dxfId="3283" priority="22079" operator="equal">
      <formula>0</formula>
    </cfRule>
    <cfRule type="cellIs" dxfId="3282" priority="22080" operator="greaterThan">
      <formula>0</formula>
    </cfRule>
  </conditionalFormatting>
  <conditionalFormatting sqref="BE7">
    <cfRule type="cellIs" dxfId="3281" priority="22073" operator="equal">
      <formula>0</formula>
    </cfRule>
    <cfRule type="cellIs" dxfId="3280" priority="22074" operator="greaterThan">
      <formula>0</formula>
    </cfRule>
  </conditionalFormatting>
  <conditionalFormatting sqref="BE8">
    <cfRule type="cellIs" dxfId="3279" priority="22077" operator="equal">
      <formula>0</formula>
    </cfRule>
    <cfRule type="cellIs" dxfId="3278" priority="22078" operator="greaterThan">
      <formula>0</formula>
    </cfRule>
  </conditionalFormatting>
  <conditionalFormatting sqref="BE7">
    <cfRule type="cellIs" dxfId="3277" priority="22075" operator="equal">
      <formula>0</formula>
    </cfRule>
    <cfRule type="cellIs" dxfId="3276" priority="22076" operator="greaterThan">
      <formula>0</formula>
    </cfRule>
  </conditionalFormatting>
  <conditionalFormatting sqref="BE8">
    <cfRule type="cellIs" dxfId="3275" priority="22069" operator="equal">
      <formula>0</formula>
    </cfRule>
    <cfRule type="cellIs" dxfId="3274" priority="22070" operator="greaterThan">
      <formula>0</formula>
    </cfRule>
  </conditionalFormatting>
  <conditionalFormatting sqref="BE7">
    <cfRule type="cellIs" dxfId="3273" priority="22067" operator="equal">
      <formula>0</formula>
    </cfRule>
    <cfRule type="cellIs" dxfId="3272" priority="22068" operator="greaterThan">
      <formula>0</formula>
    </cfRule>
  </conditionalFormatting>
  <conditionalFormatting sqref="BE7">
    <cfRule type="cellIs" dxfId="3271" priority="22065" operator="equal">
      <formula>0</formula>
    </cfRule>
    <cfRule type="cellIs" dxfId="3270" priority="22066" operator="greaterThan">
      <formula>0</formula>
    </cfRule>
  </conditionalFormatting>
  <conditionalFormatting sqref="BE7">
    <cfRule type="cellIs" dxfId="3269" priority="22061" operator="equal">
      <formula>0</formula>
    </cfRule>
    <cfRule type="cellIs" dxfId="3268" priority="22062" operator="greaterThan">
      <formula>0</formula>
    </cfRule>
  </conditionalFormatting>
  <conditionalFormatting sqref="BE7">
    <cfRule type="cellIs" dxfId="3267" priority="22055" operator="equal">
      <formula>0</formula>
    </cfRule>
    <cfRule type="cellIs" dxfId="3266" priority="22056" operator="greaterThan">
      <formula>0</formula>
    </cfRule>
  </conditionalFormatting>
  <conditionalFormatting sqref="BE7">
    <cfRule type="cellIs" dxfId="3265" priority="22053" operator="equal">
      <formula>0</formula>
    </cfRule>
    <cfRule type="cellIs" dxfId="3264" priority="22054" operator="greaterThan">
      <formula>0</formula>
    </cfRule>
  </conditionalFormatting>
  <conditionalFormatting sqref="BE7">
    <cfRule type="cellIs" dxfId="3263" priority="22051" operator="equal">
      <formula>0</formula>
    </cfRule>
    <cfRule type="cellIs" dxfId="3262" priority="22052" operator="greaterThan">
      <formula>0</formula>
    </cfRule>
  </conditionalFormatting>
  <conditionalFormatting sqref="BE7">
    <cfRule type="cellIs" dxfId="3261" priority="22049" operator="equal">
      <formula>0</formula>
    </cfRule>
    <cfRule type="cellIs" dxfId="3260" priority="22050" operator="greaterThan">
      <formula>0</formula>
    </cfRule>
  </conditionalFormatting>
  <conditionalFormatting sqref="BE7">
    <cfRule type="cellIs" dxfId="3259" priority="22027" operator="equal">
      <formula>0</formula>
    </cfRule>
    <cfRule type="cellIs" dxfId="3258" priority="22028" operator="greaterThan">
      <formula>0</formula>
    </cfRule>
  </conditionalFormatting>
  <conditionalFormatting sqref="BE7">
    <cfRule type="cellIs" dxfId="3257" priority="22025" operator="equal">
      <formula>0</formula>
    </cfRule>
    <cfRule type="cellIs" dxfId="3256" priority="22026" operator="greaterThan">
      <formula>0</formula>
    </cfRule>
  </conditionalFormatting>
  <conditionalFormatting sqref="BE7">
    <cfRule type="cellIs" dxfId="3255" priority="22021" operator="equal">
      <formula>0</formula>
    </cfRule>
    <cfRule type="cellIs" dxfId="3254" priority="22022" operator="greaterThan">
      <formula>0</formula>
    </cfRule>
  </conditionalFormatting>
  <conditionalFormatting sqref="BE7">
    <cfRule type="cellIs" dxfId="3253" priority="22015" operator="equal">
      <formula>0</formula>
    </cfRule>
    <cfRule type="cellIs" dxfId="3252" priority="22016" operator="greaterThan">
      <formula>0</formula>
    </cfRule>
  </conditionalFormatting>
  <conditionalFormatting sqref="BE8">
    <cfRule type="cellIs" dxfId="3251" priority="21999" operator="equal">
      <formula>0</formula>
    </cfRule>
    <cfRule type="cellIs" dxfId="3250" priority="22000" operator="greaterThan">
      <formula>0</formula>
    </cfRule>
  </conditionalFormatting>
  <conditionalFormatting sqref="BE8">
    <cfRule type="cellIs" dxfId="3249" priority="21997" operator="equal">
      <formula>0</formula>
    </cfRule>
    <cfRule type="cellIs" dxfId="3248" priority="21998" operator="greaterThan">
      <formula>0</formula>
    </cfRule>
  </conditionalFormatting>
  <conditionalFormatting sqref="BE7">
    <cfRule type="cellIs" dxfId="3247" priority="21995" operator="equal">
      <formula>0</formula>
    </cfRule>
    <cfRule type="cellIs" dxfId="3246" priority="21996" operator="greaterThan">
      <formula>0</formula>
    </cfRule>
  </conditionalFormatting>
  <conditionalFormatting sqref="BE7">
    <cfRule type="cellIs" dxfId="3245" priority="21989" operator="equal">
      <formula>0</formula>
    </cfRule>
    <cfRule type="cellIs" dxfId="3244" priority="21990" operator="greaterThan">
      <formula>0</formula>
    </cfRule>
  </conditionalFormatting>
  <conditionalFormatting sqref="BE8">
    <cfRule type="cellIs" dxfId="3243" priority="21993" operator="equal">
      <formula>0</formula>
    </cfRule>
    <cfRule type="cellIs" dxfId="3242" priority="21994" operator="greaterThan">
      <formula>0</formula>
    </cfRule>
  </conditionalFormatting>
  <conditionalFormatting sqref="BE7">
    <cfRule type="cellIs" dxfId="3241" priority="21991" operator="equal">
      <formula>0</formula>
    </cfRule>
    <cfRule type="cellIs" dxfId="3240" priority="21992" operator="greaterThan">
      <formula>0</formula>
    </cfRule>
  </conditionalFormatting>
  <conditionalFormatting sqref="BE8">
    <cfRule type="cellIs" dxfId="3239" priority="21985" operator="equal">
      <formula>0</formula>
    </cfRule>
    <cfRule type="cellIs" dxfId="3238" priority="21986" operator="greaterThan">
      <formula>0</formula>
    </cfRule>
  </conditionalFormatting>
  <conditionalFormatting sqref="BE7">
    <cfRule type="cellIs" dxfId="3237" priority="21983" operator="equal">
      <formula>0</formula>
    </cfRule>
    <cfRule type="cellIs" dxfId="3236" priority="21984" operator="greaterThan">
      <formula>0</formula>
    </cfRule>
  </conditionalFormatting>
  <conditionalFormatting sqref="BE7">
    <cfRule type="cellIs" dxfId="3235" priority="21981" operator="equal">
      <formula>0</formula>
    </cfRule>
    <cfRule type="cellIs" dxfId="3234" priority="21982" operator="greaterThan">
      <formula>0</formula>
    </cfRule>
  </conditionalFormatting>
  <conditionalFormatting sqref="BE7">
    <cfRule type="cellIs" dxfId="3233" priority="21977" operator="equal">
      <formula>0</formula>
    </cfRule>
    <cfRule type="cellIs" dxfId="3232" priority="21978" operator="greaterThan">
      <formula>0</formula>
    </cfRule>
  </conditionalFormatting>
  <conditionalFormatting sqref="BE7">
    <cfRule type="cellIs" dxfId="3231" priority="21971" operator="equal">
      <formula>0</formula>
    </cfRule>
    <cfRule type="cellIs" dxfId="3230" priority="21972" operator="greaterThan">
      <formula>0</formula>
    </cfRule>
  </conditionalFormatting>
  <conditionalFormatting sqref="BE7">
    <cfRule type="cellIs" dxfId="3229" priority="21969" operator="equal">
      <formula>0</formula>
    </cfRule>
    <cfRule type="cellIs" dxfId="3228" priority="21970" operator="greaterThan">
      <formula>0</formula>
    </cfRule>
  </conditionalFormatting>
  <conditionalFormatting sqref="BE7">
    <cfRule type="cellIs" dxfId="3227" priority="21967" operator="equal">
      <formula>0</formula>
    </cfRule>
    <cfRule type="cellIs" dxfId="3226" priority="21968" operator="greaterThan">
      <formula>0</formula>
    </cfRule>
  </conditionalFormatting>
  <conditionalFormatting sqref="BE7">
    <cfRule type="cellIs" dxfId="3225" priority="21965" operator="equal">
      <formula>0</formula>
    </cfRule>
    <cfRule type="cellIs" dxfId="3224" priority="21966" operator="greaterThan">
      <formula>0</formula>
    </cfRule>
  </conditionalFormatting>
  <conditionalFormatting sqref="BE7">
    <cfRule type="cellIs" dxfId="3223" priority="21943" operator="equal">
      <formula>0</formula>
    </cfRule>
    <cfRule type="cellIs" dxfId="3222" priority="21944" operator="greaterThan">
      <formula>0</formula>
    </cfRule>
  </conditionalFormatting>
  <conditionalFormatting sqref="BE7">
    <cfRule type="cellIs" dxfId="3221" priority="21941" operator="equal">
      <formula>0</formula>
    </cfRule>
    <cfRule type="cellIs" dxfId="3220" priority="21942" operator="greaterThan">
      <formula>0</formula>
    </cfRule>
  </conditionalFormatting>
  <conditionalFormatting sqref="BE7">
    <cfRule type="cellIs" dxfId="3219" priority="21937" operator="equal">
      <formula>0</formula>
    </cfRule>
    <cfRule type="cellIs" dxfId="3218" priority="21938" operator="greaterThan">
      <formula>0</formula>
    </cfRule>
  </conditionalFormatting>
  <conditionalFormatting sqref="BE7">
    <cfRule type="cellIs" dxfId="3217" priority="21931" operator="equal">
      <formula>0</formula>
    </cfRule>
    <cfRule type="cellIs" dxfId="3216" priority="21932" operator="greaterThan">
      <formula>0</formula>
    </cfRule>
  </conditionalFormatting>
  <conditionalFormatting sqref="BE7">
    <cfRule type="cellIs" dxfId="3215" priority="21915" operator="equal">
      <formula>0</formula>
    </cfRule>
    <cfRule type="cellIs" dxfId="3214" priority="21916" operator="greaterThan">
      <formula>0</formula>
    </cfRule>
  </conditionalFormatting>
  <conditionalFormatting sqref="BE7">
    <cfRule type="cellIs" dxfId="3213" priority="21913" operator="equal">
      <formula>0</formula>
    </cfRule>
    <cfRule type="cellIs" dxfId="3212" priority="21914" operator="greaterThan">
      <formula>0</formula>
    </cfRule>
  </conditionalFormatting>
  <conditionalFormatting sqref="BE7">
    <cfRule type="cellIs" dxfId="3211" priority="21909" operator="equal">
      <formula>0</formula>
    </cfRule>
    <cfRule type="cellIs" dxfId="3210" priority="21910" operator="greaterThan">
      <formula>0</formula>
    </cfRule>
  </conditionalFormatting>
  <conditionalFormatting sqref="BE7">
    <cfRule type="cellIs" dxfId="3209" priority="21903" operator="equal">
      <formula>0</formula>
    </cfRule>
    <cfRule type="cellIs" dxfId="3208" priority="21904" operator="greaterThan">
      <formula>0</formula>
    </cfRule>
  </conditionalFormatting>
  <conditionalFormatting sqref="BE7">
    <cfRule type="cellIs" dxfId="3207" priority="21879" operator="equal">
      <formula>0</formula>
    </cfRule>
    <cfRule type="cellIs" dxfId="3206" priority="21880" operator="greaterThan">
      <formula>0</formula>
    </cfRule>
  </conditionalFormatting>
  <conditionalFormatting sqref="BE7">
    <cfRule type="cellIs" dxfId="3205" priority="21877" operator="equal">
      <formula>0</formula>
    </cfRule>
    <cfRule type="cellIs" dxfId="3204" priority="21878" operator="greaterThan">
      <formula>0</formula>
    </cfRule>
  </conditionalFormatting>
  <conditionalFormatting sqref="BE7">
    <cfRule type="cellIs" dxfId="3203" priority="21873" operator="equal">
      <formula>0</formula>
    </cfRule>
    <cfRule type="cellIs" dxfId="3202" priority="21874" operator="greaterThan">
      <formula>0</formula>
    </cfRule>
  </conditionalFormatting>
  <conditionalFormatting sqref="BE7">
    <cfRule type="cellIs" dxfId="3201" priority="21867" operator="equal">
      <formula>0</formula>
    </cfRule>
    <cfRule type="cellIs" dxfId="3200" priority="21868" operator="greaterThan">
      <formula>0</formula>
    </cfRule>
  </conditionalFormatting>
  <conditionalFormatting sqref="CT8:CW10 CT7">
    <cfRule type="cellIs" dxfId="3199" priority="8887" operator="equal">
      <formula>0</formula>
    </cfRule>
    <cfRule type="cellIs" dxfId="3198" priority="8888" operator="greaterThan">
      <formula>0</formula>
    </cfRule>
  </conditionalFormatting>
  <conditionalFormatting sqref="CS7:CS10">
    <cfRule type="cellIs" dxfId="3197" priority="8847" operator="equal">
      <formula>0</formula>
    </cfRule>
    <cfRule type="cellIs" dxfId="3196" priority="8848" operator="greaterThan">
      <formula>0</formula>
    </cfRule>
  </conditionalFormatting>
  <conditionalFormatting sqref="CS8:CS10">
    <cfRule type="cellIs" dxfId="3195" priority="8843" operator="equal">
      <formula>0</formula>
    </cfRule>
    <cfRule type="cellIs" dxfId="3194" priority="8844" operator="greaterThan">
      <formula>0</formula>
    </cfRule>
  </conditionalFormatting>
  <conditionalFormatting sqref="DR7:DU11">
    <cfRule type="cellIs" dxfId="3193" priority="8839" operator="equal">
      <formula>0</formula>
    </cfRule>
    <cfRule type="cellIs" dxfId="3192" priority="8840" operator="greaterThan">
      <formula>0</formula>
    </cfRule>
  </conditionalFormatting>
  <conditionalFormatting sqref="DQ7:DQ10">
    <cfRule type="cellIs" dxfId="3191" priority="8799" operator="equal">
      <formula>0</formula>
    </cfRule>
    <cfRule type="cellIs" dxfId="3190" priority="8800" operator="greaterThan">
      <formula>0</formula>
    </cfRule>
  </conditionalFormatting>
  <conditionalFormatting sqref="DQ8:DQ11">
    <cfRule type="cellIs" dxfId="3189" priority="8795" operator="equal">
      <formula>0</formula>
    </cfRule>
    <cfRule type="cellIs" dxfId="3188" priority="8796" operator="greaterThan">
      <formula>0</formula>
    </cfRule>
  </conditionalFormatting>
  <conditionalFormatting sqref="DQ8:DQ11">
    <cfRule type="cellIs" dxfId="3187" priority="8789" operator="equal">
      <formula>0</formula>
    </cfRule>
    <cfRule type="cellIs" dxfId="3186" priority="8790" operator="greaterThan">
      <formula>0</formula>
    </cfRule>
  </conditionalFormatting>
  <conditionalFormatting sqref="DQ9:DQ11">
    <cfRule type="cellIs" dxfId="3185" priority="8785" operator="equal">
      <formula>0</formula>
    </cfRule>
    <cfRule type="cellIs" dxfId="3184" priority="8786" operator="greaterThan">
      <formula>0</formula>
    </cfRule>
  </conditionalFormatting>
  <conditionalFormatting sqref="DQ7:DQ10">
    <cfRule type="cellIs" dxfId="3183" priority="8783" operator="equal">
      <formula>0</formula>
    </cfRule>
    <cfRule type="cellIs" dxfId="3182" priority="8784" operator="greaterThan">
      <formula>0</formula>
    </cfRule>
  </conditionalFormatting>
  <conditionalFormatting sqref="BE8">
    <cfRule type="cellIs" dxfId="3181" priority="8447" operator="equal">
      <formula>0</formula>
    </cfRule>
    <cfRule type="cellIs" dxfId="3180" priority="8448" operator="greaterThan">
      <formula>0</formula>
    </cfRule>
  </conditionalFormatting>
  <conditionalFormatting sqref="BE8">
    <cfRule type="cellIs" dxfId="3179" priority="8437" operator="equal">
      <formula>0</formula>
    </cfRule>
    <cfRule type="cellIs" dxfId="3178" priority="8438" operator="greaterThan">
      <formula>0</formula>
    </cfRule>
  </conditionalFormatting>
  <conditionalFormatting sqref="BE8">
    <cfRule type="cellIs" dxfId="3177" priority="8403" operator="equal">
      <formula>0</formula>
    </cfRule>
    <cfRule type="cellIs" dxfId="3176" priority="8404" operator="greaterThan">
      <formula>0</formula>
    </cfRule>
  </conditionalFormatting>
  <conditionalFormatting sqref="BE8">
    <cfRule type="cellIs" dxfId="3175" priority="8429" operator="equal">
      <formula>0</formula>
    </cfRule>
    <cfRule type="cellIs" dxfId="3174" priority="8430" operator="greaterThan">
      <formula>0</formula>
    </cfRule>
  </conditionalFormatting>
  <conditionalFormatting sqref="BE8">
    <cfRule type="cellIs" dxfId="3173" priority="8423" operator="equal">
      <formula>0</formula>
    </cfRule>
    <cfRule type="cellIs" dxfId="3172" priority="8424" operator="greaterThan">
      <formula>0</formula>
    </cfRule>
  </conditionalFormatting>
  <conditionalFormatting sqref="BE8">
    <cfRule type="cellIs" dxfId="3171" priority="8417" operator="equal">
      <formula>0</formula>
    </cfRule>
    <cfRule type="cellIs" dxfId="3170" priority="8418" operator="greaterThan">
      <formula>0</formula>
    </cfRule>
  </conditionalFormatting>
  <conditionalFormatting sqref="BE8">
    <cfRule type="cellIs" dxfId="3169" priority="8419" operator="equal">
      <formula>0</formula>
    </cfRule>
    <cfRule type="cellIs" dxfId="3168" priority="8420" operator="greaterThan">
      <formula>0</formula>
    </cfRule>
  </conditionalFormatting>
  <conditionalFormatting sqref="BE8">
    <cfRule type="cellIs" dxfId="3167" priority="8407" operator="equal">
      <formula>0</formula>
    </cfRule>
    <cfRule type="cellIs" dxfId="3166" priority="8408" operator="greaterThan">
      <formula>0</formula>
    </cfRule>
  </conditionalFormatting>
  <conditionalFormatting sqref="BE8">
    <cfRule type="cellIs" dxfId="3165" priority="8405" operator="equal">
      <formula>0</formula>
    </cfRule>
    <cfRule type="cellIs" dxfId="3164" priority="8406" operator="greaterThan">
      <formula>0</formula>
    </cfRule>
  </conditionalFormatting>
  <conditionalFormatting sqref="BE8">
    <cfRule type="cellIs" dxfId="3163" priority="8401" operator="equal">
      <formula>0</formula>
    </cfRule>
    <cfRule type="cellIs" dxfId="3162" priority="8402" operator="greaterThan">
      <formula>0</formula>
    </cfRule>
  </conditionalFormatting>
  <conditionalFormatting sqref="BE8">
    <cfRule type="cellIs" dxfId="3161" priority="8399" operator="equal">
      <formula>0</formula>
    </cfRule>
    <cfRule type="cellIs" dxfId="3160" priority="8400" operator="greaterThan">
      <formula>0</formula>
    </cfRule>
  </conditionalFormatting>
  <conditionalFormatting sqref="BE8">
    <cfRule type="cellIs" dxfId="3159" priority="8395" operator="equal">
      <formula>0</formula>
    </cfRule>
    <cfRule type="cellIs" dxfId="3158" priority="8396" operator="greaterThan">
      <formula>0</formula>
    </cfRule>
  </conditionalFormatting>
  <conditionalFormatting sqref="BE8">
    <cfRule type="cellIs" dxfId="3157" priority="8397" operator="equal">
      <formula>0</formula>
    </cfRule>
    <cfRule type="cellIs" dxfId="3156" priority="8398" operator="greaterThan">
      <formula>0</formula>
    </cfRule>
  </conditionalFormatting>
  <conditionalFormatting sqref="BE8">
    <cfRule type="cellIs" dxfId="3155" priority="8393" operator="equal">
      <formula>0</formula>
    </cfRule>
    <cfRule type="cellIs" dxfId="3154" priority="8394" operator="greaterThan">
      <formula>0</formula>
    </cfRule>
  </conditionalFormatting>
  <conditionalFormatting sqref="BE8">
    <cfRule type="cellIs" dxfId="3153" priority="8391" operator="equal">
      <formula>0</formula>
    </cfRule>
    <cfRule type="cellIs" dxfId="3152" priority="8392" operator="greaterThan">
      <formula>0</formula>
    </cfRule>
  </conditionalFormatting>
  <conditionalFormatting sqref="BE8">
    <cfRule type="cellIs" dxfId="3151" priority="8389" operator="equal">
      <formula>0</formula>
    </cfRule>
    <cfRule type="cellIs" dxfId="3150" priority="8390" operator="greaterThan">
      <formula>0</formula>
    </cfRule>
  </conditionalFormatting>
  <conditionalFormatting sqref="BE8">
    <cfRule type="cellIs" dxfId="3149" priority="8387" operator="equal">
      <formula>0</formula>
    </cfRule>
    <cfRule type="cellIs" dxfId="3148" priority="8388" operator="greaterThan">
      <formula>0</formula>
    </cfRule>
  </conditionalFormatting>
  <conditionalFormatting sqref="BE8">
    <cfRule type="cellIs" dxfId="3147" priority="8385" operator="equal">
      <formula>0</formula>
    </cfRule>
    <cfRule type="cellIs" dxfId="3146" priority="8386" operator="greaterThan">
      <formula>0</formula>
    </cfRule>
  </conditionalFormatting>
  <conditionalFormatting sqref="BE8">
    <cfRule type="cellIs" dxfId="3145" priority="8383" operator="equal">
      <formula>0</formula>
    </cfRule>
    <cfRule type="cellIs" dxfId="3144" priority="8384" operator="greaterThan">
      <formula>0</formula>
    </cfRule>
  </conditionalFormatting>
  <conditionalFormatting sqref="BE8">
    <cfRule type="cellIs" dxfId="3143" priority="8381" operator="equal">
      <formula>0</formula>
    </cfRule>
    <cfRule type="cellIs" dxfId="3142" priority="8382" operator="greaterThan">
      <formula>0</formula>
    </cfRule>
  </conditionalFormatting>
  <conditionalFormatting sqref="BE8">
    <cfRule type="cellIs" dxfId="3141" priority="8361" operator="equal">
      <formula>0</formula>
    </cfRule>
    <cfRule type="cellIs" dxfId="3140" priority="8362" operator="greaterThan">
      <formula>0</formula>
    </cfRule>
  </conditionalFormatting>
  <conditionalFormatting sqref="BE8">
    <cfRule type="cellIs" dxfId="3139" priority="8379" operator="equal">
      <formula>0</formula>
    </cfRule>
    <cfRule type="cellIs" dxfId="3138" priority="8380" operator="greaterThan">
      <formula>0</formula>
    </cfRule>
  </conditionalFormatting>
  <conditionalFormatting sqref="BE8">
    <cfRule type="cellIs" dxfId="3137" priority="8369" operator="equal">
      <formula>0</formula>
    </cfRule>
    <cfRule type="cellIs" dxfId="3136" priority="8370" operator="greaterThan">
      <formula>0</formula>
    </cfRule>
  </conditionalFormatting>
  <conditionalFormatting sqref="BE8">
    <cfRule type="cellIs" dxfId="3135" priority="8335" operator="equal">
      <formula>0</formula>
    </cfRule>
    <cfRule type="cellIs" dxfId="3134" priority="8336" operator="greaterThan">
      <formula>0</formula>
    </cfRule>
  </conditionalFormatting>
  <conditionalFormatting sqref="BE8">
    <cfRule type="cellIs" dxfId="3133" priority="8355" operator="equal">
      <formula>0</formula>
    </cfRule>
    <cfRule type="cellIs" dxfId="3132" priority="8356" operator="greaterThan">
      <formula>0</formula>
    </cfRule>
  </conditionalFormatting>
  <conditionalFormatting sqref="BE8">
    <cfRule type="cellIs" dxfId="3131" priority="8349" operator="equal">
      <formula>0</formula>
    </cfRule>
    <cfRule type="cellIs" dxfId="3130" priority="8350" operator="greaterThan">
      <formula>0</formula>
    </cfRule>
  </conditionalFormatting>
  <conditionalFormatting sqref="BE8">
    <cfRule type="cellIs" dxfId="3129" priority="8351" operator="equal">
      <formula>0</formula>
    </cfRule>
    <cfRule type="cellIs" dxfId="3128" priority="8352" operator="greaterThan">
      <formula>0</formula>
    </cfRule>
  </conditionalFormatting>
  <conditionalFormatting sqref="BE8">
    <cfRule type="cellIs" dxfId="3127" priority="8339" operator="equal">
      <formula>0</formula>
    </cfRule>
    <cfRule type="cellIs" dxfId="3126" priority="8340" operator="greaterThan">
      <formula>0</formula>
    </cfRule>
  </conditionalFormatting>
  <conditionalFormatting sqref="BE8">
    <cfRule type="cellIs" dxfId="3125" priority="8337" operator="equal">
      <formula>0</formula>
    </cfRule>
    <cfRule type="cellIs" dxfId="3124" priority="8338" operator="greaterThan">
      <formula>0</formula>
    </cfRule>
  </conditionalFormatting>
  <conditionalFormatting sqref="BE8">
    <cfRule type="cellIs" dxfId="3123" priority="8333" operator="equal">
      <formula>0</formula>
    </cfRule>
    <cfRule type="cellIs" dxfId="3122" priority="8334" operator="greaterThan">
      <formula>0</formula>
    </cfRule>
  </conditionalFormatting>
  <conditionalFormatting sqref="BE8">
    <cfRule type="cellIs" dxfId="3121" priority="8331" operator="equal">
      <formula>0</formula>
    </cfRule>
    <cfRule type="cellIs" dxfId="3120" priority="8332" operator="greaterThan">
      <formula>0</formula>
    </cfRule>
  </conditionalFormatting>
  <conditionalFormatting sqref="BE8">
    <cfRule type="cellIs" dxfId="3119" priority="8327" operator="equal">
      <formula>0</formula>
    </cfRule>
    <cfRule type="cellIs" dxfId="3118" priority="8328" operator="greaterThan">
      <formula>0</formula>
    </cfRule>
  </conditionalFormatting>
  <conditionalFormatting sqref="BE8">
    <cfRule type="cellIs" dxfId="3117" priority="8329" operator="equal">
      <formula>0</formula>
    </cfRule>
    <cfRule type="cellIs" dxfId="3116" priority="8330" operator="greaterThan">
      <formula>0</formula>
    </cfRule>
  </conditionalFormatting>
  <conditionalFormatting sqref="BE8">
    <cfRule type="cellIs" dxfId="3115" priority="8325" operator="equal">
      <formula>0</formula>
    </cfRule>
    <cfRule type="cellIs" dxfId="3114" priority="8326" operator="greaterThan">
      <formula>0</formula>
    </cfRule>
  </conditionalFormatting>
  <conditionalFormatting sqref="BE8">
    <cfRule type="cellIs" dxfId="3113" priority="8323" operator="equal">
      <formula>0</formula>
    </cfRule>
    <cfRule type="cellIs" dxfId="3112" priority="8324" operator="greaterThan">
      <formula>0</formula>
    </cfRule>
  </conditionalFormatting>
  <conditionalFormatting sqref="BE8">
    <cfRule type="cellIs" dxfId="3111" priority="8321" operator="equal">
      <formula>0</formula>
    </cfRule>
    <cfRule type="cellIs" dxfId="3110" priority="8322" operator="greaterThan">
      <formula>0</formula>
    </cfRule>
  </conditionalFormatting>
  <conditionalFormatting sqref="BE8">
    <cfRule type="cellIs" dxfId="3109" priority="8319" operator="equal">
      <formula>0</formula>
    </cfRule>
    <cfRule type="cellIs" dxfId="3108" priority="8320" operator="greaterThan">
      <formula>0</formula>
    </cfRule>
  </conditionalFormatting>
  <conditionalFormatting sqref="BE8">
    <cfRule type="cellIs" dxfId="3107" priority="8317" operator="equal">
      <formula>0</formula>
    </cfRule>
    <cfRule type="cellIs" dxfId="3106" priority="8318" operator="greaterThan">
      <formula>0</formula>
    </cfRule>
  </conditionalFormatting>
  <conditionalFormatting sqref="BE8">
    <cfRule type="cellIs" dxfId="3105" priority="8315" operator="equal">
      <formula>0</formula>
    </cfRule>
    <cfRule type="cellIs" dxfId="3104" priority="8316" operator="greaterThan">
      <formula>0</formula>
    </cfRule>
  </conditionalFormatting>
  <conditionalFormatting sqref="BE8">
    <cfRule type="cellIs" dxfId="3103" priority="8313" operator="equal">
      <formula>0</formula>
    </cfRule>
    <cfRule type="cellIs" dxfId="3102" priority="8314" operator="greaterThan">
      <formula>0</formula>
    </cfRule>
  </conditionalFormatting>
  <conditionalFormatting sqref="BE7">
    <cfRule type="cellIs" dxfId="3101" priority="8311" operator="equal">
      <formula>0</formula>
    </cfRule>
    <cfRule type="cellIs" dxfId="3100" priority="8312" operator="greaterThan">
      <formula>0</formula>
    </cfRule>
  </conditionalFormatting>
  <conditionalFormatting sqref="BE8">
    <cfRule type="cellIs" dxfId="3099" priority="8303" operator="equal">
      <formula>0</formula>
    </cfRule>
    <cfRule type="cellIs" dxfId="3098" priority="8304" operator="greaterThan">
      <formula>0</formula>
    </cfRule>
  </conditionalFormatting>
  <conditionalFormatting sqref="BE8">
    <cfRule type="cellIs" dxfId="3097" priority="8297" operator="equal">
      <formula>0</formula>
    </cfRule>
    <cfRule type="cellIs" dxfId="3096" priority="8298" operator="greaterThan">
      <formula>0</formula>
    </cfRule>
  </conditionalFormatting>
  <conditionalFormatting sqref="BE8">
    <cfRule type="cellIs" dxfId="3095" priority="8291" operator="equal">
      <formula>0</formula>
    </cfRule>
    <cfRule type="cellIs" dxfId="3094" priority="8292" operator="greaterThan">
      <formula>0</formula>
    </cfRule>
  </conditionalFormatting>
  <conditionalFormatting sqref="BE8">
    <cfRule type="cellIs" dxfId="3093" priority="8293" operator="equal">
      <formula>0</formula>
    </cfRule>
    <cfRule type="cellIs" dxfId="3092" priority="8294" operator="greaterThan">
      <formula>0</formula>
    </cfRule>
  </conditionalFormatting>
  <conditionalFormatting sqref="BE7">
    <cfRule type="cellIs" dxfId="3091" priority="8289" operator="equal">
      <formula>0</formula>
    </cfRule>
    <cfRule type="cellIs" dxfId="3090" priority="8290" operator="greaterThan">
      <formula>0</formula>
    </cfRule>
  </conditionalFormatting>
  <conditionalFormatting sqref="BE7">
    <cfRule type="cellIs" dxfId="3089" priority="8247" operator="equal">
      <formula>0</formula>
    </cfRule>
    <cfRule type="cellIs" dxfId="3088" priority="8248" operator="greaterThan">
      <formula>0</formula>
    </cfRule>
  </conditionalFormatting>
  <conditionalFormatting sqref="BE8">
    <cfRule type="cellIs" dxfId="3087" priority="8279" operator="equal">
      <formula>0</formula>
    </cfRule>
    <cfRule type="cellIs" dxfId="3086" priority="8280" operator="greaterThan">
      <formula>0</formula>
    </cfRule>
  </conditionalFormatting>
  <conditionalFormatting sqref="BE8">
    <cfRule type="cellIs" dxfId="3085" priority="8275" operator="equal">
      <formula>0</formula>
    </cfRule>
    <cfRule type="cellIs" dxfId="3084" priority="8276" operator="greaterThan">
      <formula>0</formula>
    </cfRule>
  </conditionalFormatting>
  <conditionalFormatting sqref="BE8">
    <cfRule type="cellIs" dxfId="3083" priority="8277" operator="equal">
      <formula>0</formula>
    </cfRule>
    <cfRule type="cellIs" dxfId="3082" priority="8278" operator="greaterThan">
      <formula>0</formula>
    </cfRule>
  </conditionalFormatting>
  <conditionalFormatting sqref="BE7">
    <cfRule type="cellIs" dxfId="3081" priority="8273" operator="equal">
      <formula>0</formula>
    </cfRule>
    <cfRule type="cellIs" dxfId="3080" priority="8274" operator="greaterThan">
      <formula>0</formula>
    </cfRule>
  </conditionalFormatting>
  <conditionalFormatting sqref="BE8">
    <cfRule type="cellIs" dxfId="3079" priority="8271" operator="equal">
      <formula>0</formula>
    </cfRule>
    <cfRule type="cellIs" dxfId="3078" priority="8272" operator="greaterThan">
      <formula>0</formula>
    </cfRule>
  </conditionalFormatting>
  <conditionalFormatting sqref="BE8">
    <cfRule type="cellIs" dxfId="3077" priority="8269" operator="equal">
      <formula>0</formula>
    </cfRule>
    <cfRule type="cellIs" dxfId="3076" priority="8270" operator="greaterThan">
      <formula>0</formula>
    </cfRule>
  </conditionalFormatting>
  <conditionalFormatting sqref="BE7">
    <cfRule type="cellIs" dxfId="3075" priority="8267" operator="equal">
      <formula>0</formula>
    </cfRule>
    <cfRule type="cellIs" dxfId="3074" priority="8268" operator="greaterThan">
      <formula>0</formula>
    </cfRule>
  </conditionalFormatting>
  <conditionalFormatting sqref="BE7">
    <cfRule type="cellIs" dxfId="3073" priority="8261" operator="equal">
      <formula>0</formula>
    </cfRule>
    <cfRule type="cellIs" dxfId="3072" priority="8262" operator="greaterThan">
      <formula>0</formula>
    </cfRule>
  </conditionalFormatting>
  <conditionalFormatting sqref="BE8">
    <cfRule type="cellIs" dxfId="3071" priority="8265" operator="equal">
      <formula>0</formula>
    </cfRule>
    <cfRule type="cellIs" dxfId="3070" priority="8266" operator="greaterThan">
      <formula>0</formula>
    </cfRule>
  </conditionalFormatting>
  <conditionalFormatting sqref="BE7">
    <cfRule type="cellIs" dxfId="3069" priority="8263" operator="equal">
      <formula>0</formula>
    </cfRule>
    <cfRule type="cellIs" dxfId="3068" priority="8264" operator="greaterThan">
      <formula>0</formula>
    </cfRule>
  </conditionalFormatting>
  <conditionalFormatting sqref="BE8">
    <cfRule type="cellIs" dxfId="3067" priority="8259" operator="equal">
      <formula>0</formula>
    </cfRule>
    <cfRule type="cellIs" dxfId="3066" priority="8260" operator="greaterThan">
      <formula>0</formula>
    </cfRule>
  </conditionalFormatting>
  <conditionalFormatting sqref="BE8">
    <cfRule type="cellIs" dxfId="3065" priority="8257" operator="equal">
      <formula>0</formula>
    </cfRule>
    <cfRule type="cellIs" dxfId="3064" priority="8258" operator="greaterThan">
      <formula>0</formula>
    </cfRule>
  </conditionalFormatting>
  <conditionalFormatting sqref="BE8">
    <cfRule type="cellIs" dxfId="3063" priority="8255" operator="equal">
      <formula>0</formula>
    </cfRule>
    <cfRule type="cellIs" dxfId="3062" priority="8256" operator="greaterThan">
      <formula>0</formula>
    </cfRule>
  </conditionalFormatting>
  <conditionalFormatting sqref="BE8">
    <cfRule type="cellIs" dxfId="3061" priority="8253" operator="equal">
      <formula>0</formula>
    </cfRule>
    <cfRule type="cellIs" dxfId="3060" priority="8254" operator="greaterThan">
      <formula>0</formula>
    </cfRule>
  </conditionalFormatting>
  <conditionalFormatting sqref="BE7">
    <cfRule type="cellIs" dxfId="3059" priority="8251" operator="equal">
      <formula>0</formula>
    </cfRule>
    <cfRule type="cellIs" dxfId="3058" priority="8252" operator="greaterThan">
      <formula>0</formula>
    </cfRule>
  </conditionalFormatting>
  <conditionalFormatting sqref="BE7">
    <cfRule type="cellIs" dxfId="3057" priority="8249" operator="equal">
      <formula>0</formula>
    </cfRule>
    <cfRule type="cellIs" dxfId="3056" priority="8250" operator="greaterThan">
      <formula>0</formula>
    </cfRule>
  </conditionalFormatting>
  <conditionalFormatting sqref="BE7">
    <cfRule type="cellIs" dxfId="3055" priority="8245" operator="equal">
      <formula>0</formula>
    </cfRule>
    <cfRule type="cellIs" dxfId="3054" priority="8246" operator="greaterThan">
      <formula>0</formula>
    </cfRule>
  </conditionalFormatting>
  <conditionalFormatting sqref="BE7">
    <cfRule type="cellIs" dxfId="3053" priority="8243" operator="equal">
      <formula>0</formula>
    </cfRule>
    <cfRule type="cellIs" dxfId="3052" priority="8244" operator="greaterThan">
      <formula>0</formula>
    </cfRule>
  </conditionalFormatting>
  <conditionalFormatting sqref="BE7">
    <cfRule type="cellIs" dxfId="3051" priority="8239" operator="equal">
      <formula>0</formula>
    </cfRule>
    <cfRule type="cellIs" dxfId="3050" priority="8240" operator="greaterThan">
      <formula>0</formula>
    </cfRule>
  </conditionalFormatting>
  <conditionalFormatting sqref="BE7">
    <cfRule type="cellIs" dxfId="3049" priority="8241" operator="equal">
      <formula>0</formula>
    </cfRule>
    <cfRule type="cellIs" dxfId="3048" priority="8242" operator="greaterThan">
      <formula>0</formula>
    </cfRule>
  </conditionalFormatting>
  <conditionalFormatting sqref="BE7">
    <cfRule type="cellIs" dxfId="3047" priority="8237" operator="equal">
      <formula>0</formula>
    </cfRule>
    <cfRule type="cellIs" dxfId="3046" priority="8238" operator="greaterThan">
      <formula>0</formula>
    </cfRule>
  </conditionalFormatting>
  <conditionalFormatting sqref="BE7">
    <cfRule type="cellIs" dxfId="3045" priority="8235" operator="equal">
      <formula>0</formula>
    </cfRule>
    <cfRule type="cellIs" dxfId="3044" priority="8236" operator="greaterThan">
      <formula>0</formula>
    </cfRule>
  </conditionalFormatting>
  <conditionalFormatting sqref="BE7">
    <cfRule type="cellIs" dxfId="3043" priority="8233" operator="equal">
      <formula>0</formula>
    </cfRule>
    <cfRule type="cellIs" dxfId="3042" priority="8234" operator="greaterThan">
      <formula>0</formula>
    </cfRule>
  </conditionalFormatting>
  <conditionalFormatting sqref="BE7">
    <cfRule type="cellIs" dxfId="3041" priority="8231" operator="equal">
      <formula>0</formula>
    </cfRule>
    <cfRule type="cellIs" dxfId="3040" priority="8232" operator="greaterThan">
      <formula>0</formula>
    </cfRule>
  </conditionalFormatting>
  <conditionalFormatting sqref="BE7">
    <cfRule type="cellIs" dxfId="3039" priority="8229" operator="equal">
      <formula>0</formula>
    </cfRule>
    <cfRule type="cellIs" dxfId="3038" priority="8230" operator="greaterThan">
      <formula>0</formula>
    </cfRule>
  </conditionalFormatting>
  <conditionalFormatting sqref="BE7">
    <cfRule type="cellIs" dxfId="3037" priority="8227" operator="equal">
      <formula>0</formula>
    </cfRule>
    <cfRule type="cellIs" dxfId="3036" priority="8228" operator="greaterThan">
      <formula>0</formula>
    </cfRule>
  </conditionalFormatting>
  <conditionalFormatting sqref="BE7">
    <cfRule type="cellIs" dxfId="3035" priority="8225" operator="equal">
      <formula>0</formula>
    </cfRule>
    <cfRule type="cellIs" dxfId="3034" priority="8226" operator="greaterThan">
      <formula>0</formula>
    </cfRule>
  </conditionalFormatting>
  <conditionalFormatting sqref="BE8">
    <cfRule type="cellIs" dxfId="3033" priority="8223" operator="equal">
      <formula>0</formula>
    </cfRule>
    <cfRule type="cellIs" dxfId="3032" priority="8224" operator="greaterThan">
      <formula>0</formula>
    </cfRule>
  </conditionalFormatting>
  <conditionalFormatting sqref="BE8">
    <cfRule type="cellIs" dxfId="3031" priority="8213" operator="equal">
      <formula>0</formula>
    </cfRule>
    <cfRule type="cellIs" dxfId="3030" priority="8214" operator="greaterThan">
      <formula>0</formula>
    </cfRule>
  </conditionalFormatting>
  <conditionalFormatting sqref="BE8">
    <cfRule type="cellIs" dxfId="3029" priority="8179" operator="equal">
      <formula>0</formula>
    </cfRule>
    <cfRule type="cellIs" dxfId="3028" priority="8180" operator="greaterThan">
      <formula>0</formula>
    </cfRule>
  </conditionalFormatting>
  <conditionalFormatting sqref="BE8">
    <cfRule type="cellIs" dxfId="3027" priority="8205" operator="equal">
      <formula>0</formula>
    </cfRule>
    <cfRule type="cellIs" dxfId="3026" priority="8206" operator="greaterThan">
      <formula>0</formula>
    </cfRule>
  </conditionalFormatting>
  <conditionalFormatting sqref="BE8">
    <cfRule type="cellIs" dxfId="3025" priority="8199" operator="equal">
      <formula>0</formula>
    </cfRule>
    <cfRule type="cellIs" dxfId="3024" priority="8200" operator="greaterThan">
      <formula>0</formula>
    </cfRule>
  </conditionalFormatting>
  <conditionalFormatting sqref="BE8">
    <cfRule type="cellIs" dxfId="3023" priority="8193" operator="equal">
      <formula>0</formula>
    </cfRule>
    <cfRule type="cellIs" dxfId="3022" priority="8194" operator="greaterThan">
      <formula>0</formula>
    </cfRule>
  </conditionalFormatting>
  <conditionalFormatting sqref="BE8">
    <cfRule type="cellIs" dxfId="3021" priority="8195" operator="equal">
      <formula>0</formula>
    </cfRule>
    <cfRule type="cellIs" dxfId="3020" priority="8196" operator="greaterThan">
      <formula>0</formula>
    </cfRule>
  </conditionalFormatting>
  <conditionalFormatting sqref="BE8">
    <cfRule type="cellIs" dxfId="3019" priority="8183" operator="equal">
      <formula>0</formula>
    </cfRule>
    <cfRule type="cellIs" dxfId="3018" priority="8184" operator="greaterThan">
      <formula>0</formula>
    </cfRule>
  </conditionalFormatting>
  <conditionalFormatting sqref="BE8">
    <cfRule type="cellIs" dxfId="3017" priority="8181" operator="equal">
      <formula>0</formula>
    </cfRule>
    <cfRule type="cellIs" dxfId="3016" priority="8182" operator="greaterThan">
      <formula>0</formula>
    </cfRule>
  </conditionalFormatting>
  <conditionalFormatting sqref="BE8">
    <cfRule type="cellIs" dxfId="3015" priority="8177" operator="equal">
      <formula>0</formula>
    </cfRule>
    <cfRule type="cellIs" dxfId="3014" priority="8178" operator="greaterThan">
      <formula>0</formula>
    </cfRule>
  </conditionalFormatting>
  <conditionalFormatting sqref="BE8">
    <cfRule type="cellIs" dxfId="3013" priority="8175" operator="equal">
      <formula>0</formula>
    </cfRule>
    <cfRule type="cellIs" dxfId="3012" priority="8176" operator="greaterThan">
      <formula>0</formula>
    </cfRule>
  </conditionalFormatting>
  <conditionalFormatting sqref="BE8">
    <cfRule type="cellIs" dxfId="3011" priority="8171" operator="equal">
      <formula>0</formula>
    </cfRule>
    <cfRule type="cellIs" dxfId="3010" priority="8172" operator="greaterThan">
      <formula>0</formula>
    </cfRule>
  </conditionalFormatting>
  <conditionalFormatting sqref="BE8">
    <cfRule type="cellIs" dxfId="3009" priority="8173" operator="equal">
      <formula>0</formula>
    </cfRule>
    <cfRule type="cellIs" dxfId="3008" priority="8174" operator="greaterThan">
      <formula>0</formula>
    </cfRule>
  </conditionalFormatting>
  <conditionalFormatting sqref="BE8">
    <cfRule type="cellIs" dxfId="3007" priority="8169" operator="equal">
      <formula>0</formula>
    </cfRule>
    <cfRule type="cellIs" dxfId="3006" priority="8170" operator="greaterThan">
      <formula>0</formula>
    </cfRule>
  </conditionalFormatting>
  <conditionalFormatting sqref="BE8">
    <cfRule type="cellIs" dxfId="3005" priority="8167" operator="equal">
      <formula>0</formula>
    </cfRule>
    <cfRule type="cellIs" dxfId="3004" priority="8168" operator="greaterThan">
      <formula>0</formula>
    </cfRule>
  </conditionalFormatting>
  <conditionalFormatting sqref="BE8">
    <cfRule type="cellIs" dxfId="3003" priority="8165" operator="equal">
      <formula>0</formula>
    </cfRule>
    <cfRule type="cellIs" dxfId="3002" priority="8166" operator="greaterThan">
      <formula>0</formula>
    </cfRule>
  </conditionalFormatting>
  <conditionalFormatting sqref="BE8">
    <cfRule type="cellIs" dxfId="3001" priority="8163" operator="equal">
      <formula>0</formula>
    </cfRule>
    <cfRule type="cellIs" dxfId="3000" priority="8164" operator="greaterThan">
      <formula>0</formula>
    </cfRule>
  </conditionalFormatting>
  <conditionalFormatting sqref="BE8">
    <cfRule type="cellIs" dxfId="2999" priority="8161" operator="equal">
      <formula>0</formula>
    </cfRule>
    <cfRule type="cellIs" dxfId="2998" priority="8162" operator="greaterThan">
      <formula>0</formula>
    </cfRule>
  </conditionalFormatting>
  <conditionalFormatting sqref="BE8">
    <cfRule type="cellIs" dxfId="2997" priority="8159" operator="equal">
      <formula>0</formula>
    </cfRule>
    <cfRule type="cellIs" dxfId="2996" priority="8160" operator="greaterThan">
      <formula>0</formula>
    </cfRule>
  </conditionalFormatting>
  <conditionalFormatting sqref="BE8">
    <cfRule type="cellIs" dxfId="2995" priority="8157" operator="equal">
      <formula>0</formula>
    </cfRule>
    <cfRule type="cellIs" dxfId="2994" priority="8158" operator="greaterThan">
      <formula>0</formula>
    </cfRule>
  </conditionalFormatting>
  <conditionalFormatting sqref="BE7">
    <cfRule type="cellIs" dxfId="2993" priority="8155" operator="equal">
      <formula>0</formula>
    </cfRule>
    <cfRule type="cellIs" dxfId="2992" priority="8156" operator="greaterThan">
      <formula>0</formula>
    </cfRule>
  </conditionalFormatting>
  <conditionalFormatting sqref="BE8">
    <cfRule type="cellIs" dxfId="2991" priority="8147" operator="equal">
      <formula>0</formula>
    </cfRule>
    <cfRule type="cellIs" dxfId="2990" priority="8148" operator="greaterThan">
      <formula>0</formula>
    </cfRule>
  </conditionalFormatting>
  <conditionalFormatting sqref="BE8">
    <cfRule type="cellIs" dxfId="2989" priority="8141" operator="equal">
      <formula>0</formula>
    </cfRule>
    <cfRule type="cellIs" dxfId="2988" priority="8142" operator="greaterThan">
      <formula>0</formula>
    </cfRule>
  </conditionalFormatting>
  <conditionalFormatting sqref="BE8">
    <cfRule type="cellIs" dxfId="2987" priority="8135" operator="equal">
      <formula>0</formula>
    </cfRule>
    <cfRule type="cellIs" dxfId="2986" priority="8136" operator="greaterThan">
      <formula>0</formula>
    </cfRule>
  </conditionalFormatting>
  <conditionalFormatting sqref="BE8">
    <cfRule type="cellIs" dxfId="2985" priority="8137" operator="equal">
      <formula>0</formula>
    </cfRule>
    <cfRule type="cellIs" dxfId="2984" priority="8138" operator="greaterThan">
      <formula>0</formula>
    </cfRule>
  </conditionalFormatting>
  <conditionalFormatting sqref="BE7">
    <cfRule type="cellIs" dxfId="2983" priority="8133" operator="equal">
      <formula>0</formula>
    </cfRule>
    <cfRule type="cellIs" dxfId="2982" priority="8134" operator="greaterThan">
      <formula>0</formula>
    </cfRule>
  </conditionalFormatting>
  <conditionalFormatting sqref="BE7">
    <cfRule type="cellIs" dxfId="2981" priority="8091" operator="equal">
      <formula>0</formula>
    </cfRule>
    <cfRule type="cellIs" dxfId="2980" priority="8092" operator="greaterThan">
      <formula>0</formula>
    </cfRule>
  </conditionalFormatting>
  <conditionalFormatting sqref="BE8">
    <cfRule type="cellIs" dxfId="2979" priority="8123" operator="equal">
      <formula>0</formula>
    </cfRule>
    <cfRule type="cellIs" dxfId="2978" priority="8124" operator="greaterThan">
      <formula>0</formula>
    </cfRule>
  </conditionalFormatting>
  <conditionalFormatting sqref="BE8">
    <cfRule type="cellIs" dxfId="2977" priority="8119" operator="equal">
      <formula>0</formula>
    </cfRule>
    <cfRule type="cellIs" dxfId="2976" priority="8120" operator="greaterThan">
      <formula>0</formula>
    </cfRule>
  </conditionalFormatting>
  <conditionalFormatting sqref="BE8">
    <cfRule type="cellIs" dxfId="2975" priority="8121" operator="equal">
      <formula>0</formula>
    </cfRule>
    <cfRule type="cellIs" dxfId="2974" priority="8122" operator="greaterThan">
      <formula>0</formula>
    </cfRule>
  </conditionalFormatting>
  <conditionalFormatting sqref="BE7">
    <cfRule type="cellIs" dxfId="2973" priority="8117" operator="equal">
      <formula>0</formula>
    </cfRule>
    <cfRule type="cellIs" dxfId="2972" priority="8118" operator="greaterThan">
      <formula>0</formula>
    </cfRule>
  </conditionalFormatting>
  <conditionalFormatting sqref="BE8">
    <cfRule type="cellIs" dxfId="2971" priority="8115" operator="equal">
      <formula>0</formula>
    </cfRule>
    <cfRule type="cellIs" dxfId="2970" priority="8116" operator="greaterThan">
      <formula>0</formula>
    </cfRule>
  </conditionalFormatting>
  <conditionalFormatting sqref="BE8">
    <cfRule type="cellIs" dxfId="2969" priority="8113" operator="equal">
      <formula>0</formula>
    </cfRule>
    <cfRule type="cellIs" dxfId="2968" priority="8114" operator="greaterThan">
      <formula>0</formula>
    </cfRule>
  </conditionalFormatting>
  <conditionalFormatting sqref="BE7">
    <cfRule type="cellIs" dxfId="2967" priority="8111" operator="equal">
      <formula>0</formula>
    </cfRule>
    <cfRule type="cellIs" dxfId="2966" priority="8112" operator="greaterThan">
      <formula>0</formula>
    </cfRule>
  </conditionalFormatting>
  <conditionalFormatting sqref="BE7">
    <cfRule type="cellIs" dxfId="2965" priority="8105" operator="equal">
      <formula>0</formula>
    </cfRule>
    <cfRule type="cellIs" dxfId="2964" priority="8106" operator="greaterThan">
      <formula>0</formula>
    </cfRule>
  </conditionalFormatting>
  <conditionalFormatting sqref="BE8">
    <cfRule type="cellIs" dxfId="2963" priority="8109" operator="equal">
      <formula>0</formula>
    </cfRule>
    <cfRule type="cellIs" dxfId="2962" priority="8110" operator="greaterThan">
      <formula>0</formula>
    </cfRule>
  </conditionalFormatting>
  <conditionalFormatting sqref="BE7">
    <cfRule type="cellIs" dxfId="2961" priority="8107" operator="equal">
      <formula>0</formula>
    </cfRule>
    <cfRule type="cellIs" dxfId="2960" priority="8108" operator="greaterThan">
      <formula>0</formula>
    </cfRule>
  </conditionalFormatting>
  <conditionalFormatting sqref="BE8">
    <cfRule type="cellIs" dxfId="2959" priority="8103" operator="equal">
      <formula>0</formula>
    </cfRule>
    <cfRule type="cellIs" dxfId="2958" priority="8104" operator="greaterThan">
      <formula>0</formula>
    </cfRule>
  </conditionalFormatting>
  <conditionalFormatting sqref="BE8">
    <cfRule type="cellIs" dxfId="2957" priority="8101" operator="equal">
      <formula>0</formula>
    </cfRule>
    <cfRule type="cellIs" dxfId="2956" priority="8102" operator="greaterThan">
      <formula>0</formula>
    </cfRule>
  </conditionalFormatting>
  <conditionalFormatting sqref="BE8">
    <cfRule type="cellIs" dxfId="2955" priority="8099" operator="equal">
      <formula>0</formula>
    </cfRule>
    <cfRule type="cellIs" dxfId="2954" priority="8100" operator="greaterThan">
      <formula>0</formula>
    </cfRule>
  </conditionalFormatting>
  <conditionalFormatting sqref="BE8">
    <cfRule type="cellIs" dxfId="2953" priority="8097" operator="equal">
      <formula>0</formula>
    </cfRule>
    <cfRule type="cellIs" dxfId="2952" priority="8098" operator="greaterThan">
      <formula>0</formula>
    </cfRule>
  </conditionalFormatting>
  <conditionalFormatting sqref="BE7">
    <cfRule type="cellIs" dxfId="2951" priority="8095" operator="equal">
      <formula>0</formula>
    </cfRule>
    <cfRule type="cellIs" dxfId="2950" priority="8096" operator="greaterThan">
      <formula>0</formula>
    </cfRule>
  </conditionalFormatting>
  <conditionalFormatting sqref="BE7">
    <cfRule type="cellIs" dxfId="2949" priority="8093" operator="equal">
      <formula>0</formula>
    </cfRule>
    <cfRule type="cellIs" dxfId="2948" priority="8094" operator="greaterThan">
      <formula>0</formula>
    </cfRule>
  </conditionalFormatting>
  <conditionalFormatting sqref="BE7">
    <cfRule type="cellIs" dxfId="2947" priority="8089" operator="equal">
      <formula>0</formula>
    </cfRule>
    <cfRule type="cellIs" dxfId="2946" priority="8090" operator="greaterThan">
      <formula>0</formula>
    </cfRule>
  </conditionalFormatting>
  <conditionalFormatting sqref="BE7">
    <cfRule type="cellIs" dxfId="2945" priority="8087" operator="equal">
      <formula>0</formula>
    </cfRule>
    <cfRule type="cellIs" dxfId="2944" priority="8088" operator="greaterThan">
      <formula>0</formula>
    </cfRule>
  </conditionalFormatting>
  <conditionalFormatting sqref="BE7">
    <cfRule type="cellIs" dxfId="2943" priority="8083" operator="equal">
      <formula>0</formula>
    </cfRule>
    <cfRule type="cellIs" dxfId="2942" priority="8084" operator="greaterThan">
      <formula>0</formula>
    </cfRule>
  </conditionalFormatting>
  <conditionalFormatting sqref="BE7">
    <cfRule type="cellIs" dxfId="2941" priority="8085" operator="equal">
      <formula>0</formula>
    </cfRule>
    <cfRule type="cellIs" dxfId="2940" priority="8086" operator="greaterThan">
      <formula>0</formula>
    </cfRule>
  </conditionalFormatting>
  <conditionalFormatting sqref="BE7">
    <cfRule type="cellIs" dxfId="2939" priority="8081" operator="equal">
      <formula>0</formula>
    </cfRule>
    <cfRule type="cellIs" dxfId="2938" priority="8082" operator="greaterThan">
      <formula>0</formula>
    </cfRule>
  </conditionalFormatting>
  <conditionalFormatting sqref="BE7">
    <cfRule type="cellIs" dxfId="2937" priority="8079" operator="equal">
      <formula>0</formula>
    </cfRule>
    <cfRule type="cellIs" dxfId="2936" priority="8080" operator="greaterThan">
      <formula>0</formula>
    </cfRule>
  </conditionalFormatting>
  <conditionalFormatting sqref="BE7">
    <cfRule type="cellIs" dxfId="2935" priority="8077" operator="equal">
      <formula>0</formula>
    </cfRule>
    <cfRule type="cellIs" dxfId="2934" priority="8078" operator="greaterThan">
      <formula>0</formula>
    </cfRule>
  </conditionalFormatting>
  <conditionalFormatting sqref="BE7">
    <cfRule type="cellIs" dxfId="2933" priority="8075" operator="equal">
      <formula>0</formula>
    </cfRule>
    <cfRule type="cellIs" dxfId="2932" priority="8076" operator="greaterThan">
      <formula>0</formula>
    </cfRule>
  </conditionalFormatting>
  <conditionalFormatting sqref="BE7">
    <cfRule type="cellIs" dxfId="2931" priority="8073" operator="equal">
      <formula>0</formula>
    </cfRule>
    <cfRule type="cellIs" dxfId="2930" priority="8074" operator="greaterThan">
      <formula>0</formula>
    </cfRule>
  </conditionalFormatting>
  <conditionalFormatting sqref="BE7">
    <cfRule type="cellIs" dxfId="2929" priority="8071" operator="equal">
      <formula>0</formula>
    </cfRule>
    <cfRule type="cellIs" dxfId="2928" priority="8072" operator="greaterThan">
      <formula>0</formula>
    </cfRule>
  </conditionalFormatting>
  <conditionalFormatting sqref="BE7">
    <cfRule type="cellIs" dxfId="2927" priority="8069" operator="equal">
      <formula>0</formula>
    </cfRule>
    <cfRule type="cellIs" dxfId="2926" priority="8070" operator="greaterThan">
      <formula>0</formula>
    </cfRule>
  </conditionalFormatting>
  <conditionalFormatting sqref="BE7">
    <cfRule type="cellIs" dxfId="2925" priority="8067" operator="equal">
      <formula>0</formula>
    </cfRule>
    <cfRule type="cellIs" dxfId="2924" priority="8068" operator="greaterThan">
      <formula>0</formula>
    </cfRule>
  </conditionalFormatting>
  <conditionalFormatting sqref="BE8">
    <cfRule type="cellIs" dxfId="2923" priority="8059" operator="equal">
      <formula>0</formula>
    </cfRule>
    <cfRule type="cellIs" dxfId="2922" priority="8060" operator="greaterThan">
      <formula>0</formula>
    </cfRule>
  </conditionalFormatting>
  <conditionalFormatting sqref="BE8">
    <cfRule type="cellIs" dxfId="2921" priority="8053" operator="equal">
      <formula>0</formula>
    </cfRule>
    <cfRule type="cellIs" dxfId="2920" priority="8054" operator="greaterThan">
      <formula>0</formula>
    </cfRule>
  </conditionalFormatting>
  <conditionalFormatting sqref="BE8">
    <cfRule type="cellIs" dxfId="2919" priority="8047" operator="equal">
      <formula>0</formula>
    </cfRule>
    <cfRule type="cellIs" dxfId="2918" priority="8048" operator="greaterThan">
      <formula>0</formula>
    </cfRule>
  </conditionalFormatting>
  <conditionalFormatting sqref="BE8">
    <cfRule type="cellIs" dxfId="2917" priority="8049" operator="equal">
      <formula>0</formula>
    </cfRule>
    <cfRule type="cellIs" dxfId="2916" priority="8050" operator="greaterThan">
      <formula>0</formula>
    </cfRule>
  </conditionalFormatting>
  <conditionalFormatting sqref="BE7">
    <cfRule type="cellIs" dxfId="2915" priority="8045" operator="equal">
      <formula>0</formula>
    </cfRule>
    <cfRule type="cellIs" dxfId="2914" priority="8046" operator="greaterThan">
      <formula>0</formula>
    </cfRule>
  </conditionalFormatting>
  <conditionalFormatting sqref="BE7">
    <cfRule type="cellIs" dxfId="2913" priority="8003" operator="equal">
      <formula>0</formula>
    </cfRule>
    <cfRule type="cellIs" dxfId="2912" priority="8004" operator="greaterThan">
      <formula>0</formula>
    </cfRule>
  </conditionalFormatting>
  <conditionalFormatting sqref="BE8">
    <cfRule type="cellIs" dxfId="2911" priority="8035" operator="equal">
      <formula>0</formula>
    </cfRule>
    <cfRule type="cellIs" dxfId="2910" priority="8036" operator="greaterThan">
      <formula>0</formula>
    </cfRule>
  </conditionalFormatting>
  <conditionalFormatting sqref="BE8">
    <cfRule type="cellIs" dxfId="2909" priority="8031" operator="equal">
      <formula>0</formula>
    </cfRule>
    <cfRule type="cellIs" dxfId="2908" priority="8032" operator="greaterThan">
      <formula>0</formula>
    </cfRule>
  </conditionalFormatting>
  <conditionalFormatting sqref="BE8">
    <cfRule type="cellIs" dxfId="2907" priority="8033" operator="equal">
      <formula>0</formula>
    </cfRule>
    <cfRule type="cellIs" dxfId="2906" priority="8034" operator="greaterThan">
      <formula>0</formula>
    </cfRule>
  </conditionalFormatting>
  <conditionalFormatting sqref="BE7">
    <cfRule type="cellIs" dxfId="2905" priority="8029" operator="equal">
      <formula>0</formula>
    </cfRule>
    <cfRule type="cellIs" dxfId="2904" priority="8030" operator="greaterThan">
      <formula>0</formula>
    </cfRule>
  </conditionalFormatting>
  <conditionalFormatting sqref="BE8">
    <cfRule type="cellIs" dxfId="2903" priority="8027" operator="equal">
      <formula>0</formula>
    </cfRule>
    <cfRule type="cellIs" dxfId="2902" priority="8028" operator="greaterThan">
      <formula>0</formula>
    </cfRule>
  </conditionalFormatting>
  <conditionalFormatting sqref="BE8">
    <cfRule type="cellIs" dxfId="2901" priority="8025" operator="equal">
      <formula>0</formula>
    </cfRule>
    <cfRule type="cellIs" dxfId="2900" priority="8026" operator="greaterThan">
      <formula>0</formula>
    </cfRule>
  </conditionalFormatting>
  <conditionalFormatting sqref="BE7">
    <cfRule type="cellIs" dxfId="2899" priority="8023" operator="equal">
      <formula>0</formula>
    </cfRule>
    <cfRule type="cellIs" dxfId="2898" priority="8024" operator="greaterThan">
      <formula>0</formula>
    </cfRule>
  </conditionalFormatting>
  <conditionalFormatting sqref="BE7">
    <cfRule type="cellIs" dxfId="2897" priority="8017" operator="equal">
      <formula>0</formula>
    </cfRule>
    <cfRule type="cellIs" dxfId="2896" priority="8018" operator="greaterThan">
      <formula>0</formula>
    </cfRule>
  </conditionalFormatting>
  <conditionalFormatting sqref="BE8">
    <cfRule type="cellIs" dxfId="2895" priority="8021" operator="equal">
      <formula>0</formula>
    </cfRule>
    <cfRule type="cellIs" dxfId="2894" priority="8022" operator="greaterThan">
      <formula>0</formula>
    </cfRule>
  </conditionalFormatting>
  <conditionalFormatting sqref="BE7">
    <cfRule type="cellIs" dxfId="2893" priority="8019" operator="equal">
      <formula>0</formula>
    </cfRule>
    <cfRule type="cellIs" dxfId="2892" priority="8020" operator="greaterThan">
      <formula>0</formula>
    </cfRule>
  </conditionalFormatting>
  <conditionalFormatting sqref="BE8">
    <cfRule type="cellIs" dxfId="2891" priority="8015" operator="equal">
      <formula>0</formula>
    </cfRule>
    <cfRule type="cellIs" dxfId="2890" priority="8016" operator="greaterThan">
      <formula>0</formula>
    </cfRule>
  </conditionalFormatting>
  <conditionalFormatting sqref="BE8">
    <cfRule type="cellIs" dxfId="2889" priority="8013" operator="equal">
      <formula>0</formula>
    </cfRule>
    <cfRule type="cellIs" dxfId="2888" priority="8014" operator="greaterThan">
      <formula>0</formula>
    </cfRule>
  </conditionalFormatting>
  <conditionalFormatting sqref="BE8">
    <cfRule type="cellIs" dxfId="2887" priority="8011" operator="equal">
      <formula>0</formula>
    </cfRule>
    <cfRule type="cellIs" dxfId="2886" priority="8012" operator="greaterThan">
      <formula>0</formula>
    </cfRule>
  </conditionalFormatting>
  <conditionalFormatting sqref="BE8">
    <cfRule type="cellIs" dxfId="2885" priority="8009" operator="equal">
      <formula>0</formula>
    </cfRule>
    <cfRule type="cellIs" dxfId="2884" priority="8010" operator="greaterThan">
      <formula>0</formula>
    </cfRule>
  </conditionalFormatting>
  <conditionalFormatting sqref="BE7">
    <cfRule type="cellIs" dxfId="2883" priority="8007" operator="equal">
      <formula>0</formula>
    </cfRule>
    <cfRule type="cellIs" dxfId="2882" priority="8008" operator="greaterThan">
      <formula>0</formula>
    </cfRule>
  </conditionalFormatting>
  <conditionalFormatting sqref="BE7">
    <cfRule type="cellIs" dxfId="2881" priority="8005" operator="equal">
      <formula>0</formula>
    </cfRule>
    <cfRule type="cellIs" dxfId="2880" priority="8006" operator="greaterThan">
      <formula>0</formula>
    </cfRule>
  </conditionalFormatting>
  <conditionalFormatting sqref="BE7">
    <cfRule type="cellIs" dxfId="2879" priority="8001" operator="equal">
      <formula>0</formula>
    </cfRule>
    <cfRule type="cellIs" dxfId="2878" priority="8002" operator="greaterThan">
      <formula>0</formula>
    </cfRule>
  </conditionalFormatting>
  <conditionalFormatting sqref="BE7">
    <cfRule type="cellIs" dxfId="2877" priority="7999" operator="equal">
      <formula>0</formula>
    </cfRule>
    <cfRule type="cellIs" dxfId="2876" priority="8000" operator="greaterThan">
      <formula>0</formula>
    </cfRule>
  </conditionalFormatting>
  <conditionalFormatting sqref="BE7">
    <cfRule type="cellIs" dxfId="2875" priority="7995" operator="equal">
      <formula>0</formula>
    </cfRule>
    <cfRule type="cellIs" dxfId="2874" priority="7996" operator="greaterThan">
      <formula>0</formula>
    </cfRule>
  </conditionalFormatting>
  <conditionalFormatting sqref="BE7">
    <cfRule type="cellIs" dxfId="2873" priority="7997" operator="equal">
      <formula>0</formula>
    </cfRule>
    <cfRule type="cellIs" dxfId="2872" priority="7998" operator="greaterThan">
      <formula>0</formula>
    </cfRule>
  </conditionalFormatting>
  <conditionalFormatting sqref="BE7">
    <cfRule type="cellIs" dxfId="2871" priority="7993" operator="equal">
      <formula>0</formula>
    </cfRule>
    <cfRule type="cellIs" dxfId="2870" priority="7994" operator="greaterThan">
      <formula>0</formula>
    </cfRule>
  </conditionalFormatting>
  <conditionalFormatting sqref="BE7">
    <cfRule type="cellIs" dxfId="2869" priority="7991" operator="equal">
      <formula>0</formula>
    </cfRule>
    <cfRule type="cellIs" dxfId="2868" priority="7992" operator="greaterThan">
      <formula>0</formula>
    </cfRule>
  </conditionalFormatting>
  <conditionalFormatting sqref="BE7">
    <cfRule type="cellIs" dxfId="2867" priority="7989" operator="equal">
      <formula>0</formula>
    </cfRule>
    <cfRule type="cellIs" dxfId="2866" priority="7990" operator="greaterThan">
      <formula>0</formula>
    </cfRule>
  </conditionalFormatting>
  <conditionalFormatting sqref="BE7">
    <cfRule type="cellIs" dxfId="2865" priority="7987" operator="equal">
      <formula>0</formula>
    </cfRule>
    <cfRule type="cellIs" dxfId="2864" priority="7988" operator="greaterThan">
      <formula>0</formula>
    </cfRule>
  </conditionalFormatting>
  <conditionalFormatting sqref="BE7">
    <cfRule type="cellIs" dxfId="2863" priority="7985" operator="equal">
      <formula>0</formula>
    </cfRule>
    <cfRule type="cellIs" dxfId="2862" priority="7986" operator="greaterThan">
      <formula>0</formula>
    </cfRule>
  </conditionalFormatting>
  <conditionalFormatting sqref="BE7">
    <cfRule type="cellIs" dxfId="2861" priority="7983" operator="equal">
      <formula>0</formula>
    </cfRule>
    <cfRule type="cellIs" dxfId="2860" priority="7984" operator="greaterThan">
      <formula>0</formula>
    </cfRule>
  </conditionalFormatting>
  <conditionalFormatting sqref="BE7">
    <cfRule type="cellIs" dxfId="2859" priority="7981" operator="equal">
      <formula>0</formula>
    </cfRule>
    <cfRule type="cellIs" dxfId="2858" priority="7982" operator="greaterThan">
      <formula>0</formula>
    </cfRule>
  </conditionalFormatting>
  <conditionalFormatting sqref="BE8">
    <cfRule type="cellIs" dxfId="2857" priority="7973" operator="equal">
      <formula>0</formula>
    </cfRule>
    <cfRule type="cellIs" dxfId="2856" priority="7974" operator="greaterThan">
      <formula>0</formula>
    </cfRule>
  </conditionalFormatting>
  <conditionalFormatting sqref="BE8">
    <cfRule type="cellIs" dxfId="2855" priority="7967" operator="equal">
      <formula>0</formula>
    </cfRule>
    <cfRule type="cellIs" dxfId="2854" priority="7968" operator="greaterThan">
      <formula>0</formula>
    </cfRule>
  </conditionalFormatting>
  <conditionalFormatting sqref="BE8">
    <cfRule type="cellIs" dxfId="2853" priority="7969" operator="equal">
      <formula>0</formula>
    </cfRule>
    <cfRule type="cellIs" dxfId="2852" priority="7970" operator="greaterThan">
      <formula>0</formula>
    </cfRule>
  </conditionalFormatting>
  <conditionalFormatting sqref="BE7">
    <cfRule type="cellIs" dxfId="2851" priority="7965" operator="equal">
      <formula>0</formula>
    </cfRule>
    <cfRule type="cellIs" dxfId="2850" priority="7966" operator="greaterThan">
      <formula>0</formula>
    </cfRule>
  </conditionalFormatting>
  <conditionalFormatting sqref="BE8">
    <cfRule type="cellIs" dxfId="2849" priority="7961" operator="equal">
      <formula>0</formula>
    </cfRule>
    <cfRule type="cellIs" dxfId="2848" priority="7962" operator="greaterThan">
      <formula>0</formula>
    </cfRule>
  </conditionalFormatting>
  <conditionalFormatting sqref="BE8">
    <cfRule type="cellIs" dxfId="2847" priority="7959" operator="equal">
      <formula>0</formula>
    </cfRule>
    <cfRule type="cellIs" dxfId="2846" priority="7960" operator="greaterThan">
      <formula>0</formula>
    </cfRule>
  </conditionalFormatting>
  <conditionalFormatting sqref="BE7">
    <cfRule type="cellIs" dxfId="2845" priority="7957" operator="equal">
      <formula>0</formula>
    </cfRule>
    <cfRule type="cellIs" dxfId="2844" priority="7958" operator="greaterThan">
      <formula>0</formula>
    </cfRule>
  </conditionalFormatting>
  <conditionalFormatting sqref="BE7">
    <cfRule type="cellIs" dxfId="2843" priority="7951" operator="equal">
      <formula>0</formula>
    </cfRule>
    <cfRule type="cellIs" dxfId="2842" priority="7952" operator="greaterThan">
      <formula>0</formula>
    </cfRule>
  </conditionalFormatting>
  <conditionalFormatting sqref="BE8">
    <cfRule type="cellIs" dxfId="2841" priority="7955" operator="equal">
      <formula>0</formula>
    </cfRule>
    <cfRule type="cellIs" dxfId="2840" priority="7956" operator="greaterThan">
      <formula>0</formula>
    </cfRule>
  </conditionalFormatting>
  <conditionalFormatting sqref="BE7">
    <cfRule type="cellIs" dxfId="2839" priority="7953" operator="equal">
      <formula>0</formula>
    </cfRule>
    <cfRule type="cellIs" dxfId="2838" priority="7954" operator="greaterThan">
      <formula>0</formula>
    </cfRule>
  </conditionalFormatting>
  <conditionalFormatting sqref="BE8">
    <cfRule type="cellIs" dxfId="2837" priority="7947" operator="equal">
      <formula>0</formula>
    </cfRule>
    <cfRule type="cellIs" dxfId="2836" priority="7948" operator="greaterThan">
      <formula>0</formula>
    </cfRule>
  </conditionalFormatting>
  <conditionalFormatting sqref="BE8">
    <cfRule type="cellIs" dxfId="2835" priority="7945" operator="equal">
      <formula>0</formula>
    </cfRule>
    <cfRule type="cellIs" dxfId="2834" priority="7946" operator="greaterThan">
      <formula>0</formula>
    </cfRule>
  </conditionalFormatting>
  <conditionalFormatting sqref="BE8">
    <cfRule type="cellIs" dxfId="2833" priority="7943" operator="equal">
      <formula>0</formula>
    </cfRule>
    <cfRule type="cellIs" dxfId="2832" priority="7944" operator="greaterThan">
      <formula>0</formula>
    </cfRule>
  </conditionalFormatting>
  <conditionalFormatting sqref="BE8">
    <cfRule type="cellIs" dxfId="2831" priority="7941" operator="equal">
      <formula>0</formula>
    </cfRule>
    <cfRule type="cellIs" dxfId="2830" priority="7942" operator="greaterThan">
      <formula>0</formula>
    </cfRule>
  </conditionalFormatting>
  <conditionalFormatting sqref="BE7">
    <cfRule type="cellIs" dxfId="2829" priority="7939" operator="equal">
      <formula>0</formula>
    </cfRule>
    <cfRule type="cellIs" dxfId="2828" priority="7940" operator="greaterThan">
      <formula>0</formula>
    </cfRule>
  </conditionalFormatting>
  <conditionalFormatting sqref="BE7">
    <cfRule type="cellIs" dxfId="2827" priority="7935" operator="equal">
      <formula>0</formula>
    </cfRule>
    <cfRule type="cellIs" dxfId="2826" priority="7936" operator="greaterThan">
      <formula>0</formula>
    </cfRule>
  </conditionalFormatting>
  <conditionalFormatting sqref="BE7">
    <cfRule type="cellIs" dxfId="2825" priority="7937" operator="equal">
      <formula>0</formula>
    </cfRule>
    <cfRule type="cellIs" dxfId="2824" priority="7938" operator="greaterThan">
      <formula>0</formula>
    </cfRule>
  </conditionalFormatting>
  <conditionalFormatting sqref="BE7">
    <cfRule type="cellIs" dxfId="2823" priority="7931" operator="equal">
      <formula>0</formula>
    </cfRule>
    <cfRule type="cellIs" dxfId="2822" priority="7932" operator="greaterThan">
      <formula>0</formula>
    </cfRule>
  </conditionalFormatting>
  <conditionalFormatting sqref="BE7">
    <cfRule type="cellIs" dxfId="2821" priority="7929" operator="equal">
      <formula>0</formula>
    </cfRule>
    <cfRule type="cellIs" dxfId="2820" priority="7930" operator="greaterThan">
      <formula>0</formula>
    </cfRule>
  </conditionalFormatting>
  <conditionalFormatting sqref="BE7">
    <cfRule type="cellIs" dxfId="2819" priority="7925" operator="equal">
      <formula>0</formula>
    </cfRule>
    <cfRule type="cellIs" dxfId="2818" priority="7926" operator="greaterThan">
      <formula>0</formula>
    </cfRule>
  </conditionalFormatting>
  <conditionalFormatting sqref="BE7">
    <cfRule type="cellIs" dxfId="2817" priority="7919" operator="equal">
      <formula>0</formula>
    </cfRule>
    <cfRule type="cellIs" dxfId="2816" priority="7920" operator="greaterThan">
      <formula>0</formula>
    </cfRule>
  </conditionalFormatting>
  <conditionalFormatting sqref="BE7">
    <cfRule type="cellIs" dxfId="2815" priority="7917" operator="equal">
      <formula>0</formula>
    </cfRule>
    <cfRule type="cellIs" dxfId="2814" priority="7918" operator="greaterThan">
      <formula>0</formula>
    </cfRule>
  </conditionalFormatting>
  <conditionalFormatting sqref="BE7">
    <cfRule type="cellIs" dxfId="2813" priority="7915" operator="equal">
      <formula>0</formula>
    </cfRule>
    <cfRule type="cellIs" dxfId="2812" priority="7916" operator="greaterThan">
      <formula>0</formula>
    </cfRule>
  </conditionalFormatting>
  <conditionalFormatting sqref="BE7">
    <cfRule type="cellIs" dxfId="2811" priority="7913" operator="equal">
      <formula>0</formula>
    </cfRule>
    <cfRule type="cellIs" dxfId="2810" priority="7914" operator="greaterThan">
      <formula>0</formula>
    </cfRule>
  </conditionalFormatting>
  <conditionalFormatting sqref="BE7">
    <cfRule type="cellIs" dxfId="2809" priority="7883" operator="equal">
      <formula>0</formula>
    </cfRule>
    <cfRule type="cellIs" dxfId="2808" priority="7884" operator="greaterThan">
      <formula>0</formula>
    </cfRule>
  </conditionalFormatting>
  <conditionalFormatting sqref="BE8">
    <cfRule type="cellIs" dxfId="2807" priority="7875" operator="equal">
      <formula>0</formula>
    </cfRule>
    <cfRule type="cellIs" dxfId="2806" priority="7876" operator="greaterThan">
      <formula>0</formula>
    </cfRule>
  </conditionalFormatting>
  <conditionalFormatting sqref="BE8">
    <cfRule type="cellIs" dxfId="2805" priority="7869" operator="equal">
      <formula>0</formula>
    </cfRule>
    <cfRule type="cellIs" dxfId="2804" priority="7870" operator="greaterThan">
      <formula>0</formula>
    </cfRule>
  </conditionalFormatting>
  <conditionalFormatting sqref="BE8">
    <cfRule type="cellIs" dxfId="2803" priority="7863" operator="equal">
      <formula>0</formula>
    </cfRule>
    <cfRule type="cellIs" dxfId="2802" priority="7864" operator="greaterThan">
      <formula>0</formula>
    </cfRule>
  </conditionalFormatting>
  <conditionalFormatting sqref="BE8">
    <cfRule type="cellIs" dxfId="2801" priority="7865" operator="equal">
      <formula>0</formula>
    </cfRule>
    <cfRule type="cellIs" dxfId="2800" priority="7866" operator="greaterThan">
      <formula>0</formula>
    </cfRule>
  </conditionalFormatting>
  <conditionalFormatting sqref="BE7">
    <cfRule type="cellIs" dxfId="2799" priority="7861" operator="equal">
      <formula>0</formula>
    </cfRule>
    <cfRule type="cellIs" dxfId="2798" priority="7862" operator="greaterThan">
      <formula>0</formula>
    </cfRule>
  </conditionalFormatting>
  <conditionalFormatting sqref="BE7">
    <cfRule type="cellIs" dxfId="2797" priority="7819" operator="equal">
      <formula>0</formula>
    </cfRule>
    <cfRule type="cellIs" dxfId="2796" priority="7820" operator="greaterThan">
      <formula>0</formula>
    </cfRule>
  </conditionalFormatting>
  <conditionalFormatting sqref="BE8">
    <cfRule type="cellIs" dxfId="2795" priority="7851" operator="equal">
      <formula>0</formula>
    </cfRule>
    <cfRule type="cellIs" dxfId="2794" priority="7852" operator="greaterThan">
      <formula>0</formula>
    </cfRule>
  </conditionalFormatting>
  <conditionalFormatting sqref="BE8">
    <cfRule type="cellIs" dxfId="2793" priority="7847" operator="equal">
      <formula>0</formula>
    </cfRule>
    <cfRule type="cellIs" dxfId="2792" priority="7848" operator="greaterThan">
      <formula>0</formula>
    </cfRule>
  </conditionalFormatting>
  <conditionalFormatting sqref="BE8">
    <cfRule type="cellIs" dxfId="2791" priority="7849" operator="equal">
      <formula>0</formula>
    </cfRule>
    <cfRule type="cellIs" dxfId="2790" priority="7850" operator="greaterThan">
      <formula>0</formula>
    </cfRule>
  </conditionalFormatting>
  <conditionalFormatting sqref="BE7">
    <cfRule type="cellIs" dxfId="2789" priority="7845" operator="equal">
      <formula>0</formula>
    </cfRule>
    <cfRule type="cellIs" dxfId="2788" priority="7846" operator="greaterThan">
      <formula>0</formula>
    </cfRule>
  </conditionalFormatting>
  <conditionalFormatting sqref="BE8">
    <cfRule type="cellIs" dxfId="2787" priority="7843" operator="equal">
      <formula>0</formula>
    </cfRule>
    <cfRule type="cellIs" dxfId="2786" priority="7844" operator="greaterThan">
      <formula>0</formula>
    </cfRule>
  </conditionalFormatting>
  <conditionalFormatting sqref="BE8">
    <cfRule type="cellIs" dxfId="2785" priority="7841" operator="equal">
      <formula>0</formula>
    </cfRule>
    <cfRule type="cellIs" dxfId="2784" priority="7842" operator="greaterThan">
      <formula>0</formula>
    </cfRule>
  </conditionalFormatting>
  <conditionalFormatting sqref="BE7">
    <cfRule type="cellIs" dxfId="2783" priority="7839" operator="equal">
      <formula>0</formula>
    </cfRule>
    <cfRule type="cellIs" dxfId="2782" priority="7840" operator="greaterThan">
      <formula>0</formula>
    </cfRule>
  </conditionalFormatting>
  <conditionalFormatting sqref="BE7">
    <cfRule type="cellIs" dxfId="2781" priority="7833" operator="equal">
      <formula>0</formula>
    </cfRule>
    <cfRule type="cellIs" dxfId="2780" priority="7834" operator="greaterThan">
      <formula>0</formula>
    </cfRule>
  </conditionalFormatting>
  <conditionalFormatting sqref="BE8">
    <cfRule type="cellIs" dxfId="2779" priority="7837" operator="equal">
      <formula>0</formula>
    </cfRule>
    <cfRule type="cellIs" dxfId="2778" priority="7838" operator="greaterThan">
      <formula>0</formula>
    </cfRule>
  </conditionalFormatting>
  <conditionalFormatting sqref="BE7">
    <cfRule type="cellIs" dxfId="2777" priority="7835" operator="equal">
      <formula>0</formula>
    </cfRule>
    <cfRule type="cellIs" dxfId="2776" priority="7836" operator="greaterThan">
      <formula>0</formula>
    </cfRule>
  </conditionalFormatting>
  <conditionalFormatting sqref="BE8">
    <cfRule type="cellIs" dxfId="2775" priority="7831" operator="equal">
      <formula>0</formula>
    </cfRule>
    <cfRule type="cellIs" dxfId="2774" priority="7832" operator="greaterThan">
      <formula>0</formula>
    </cfRule>
  </conditionalFormatting>
  <conditionalFormatting sqref="BE8">
    <cfRule type="cellIs" dxfId="2773" priority="7829" operator="equal">
      <formula>0</formula>
    </cfRule>
    <cfRule type="cellIs" dxfId="2772" priority="7830" operator="greaterThan">
      <formula>0</formula>
    </cfRule>
  </conditionalFormatting>
  <conditionalFormatting sqref="BE8">
    <cfRule type="cellIs" dxfId="2771" priority="7827" operator="equal">
      <formula>0</formula>
    </cfRule>
    <cfRule type="cellIs" dxfId="2770" priority="7828" operator="greaterThan">
      <formula>0</formula>
    </cfRule>
  </conditionalFormatting>
  <conditionalFormatting sqref="BE8">
    <cfRule type="cellIs" dxfId="2769" priority="7825" operator="equal">
      <formula>0</formula>
    </cfRule>
    <cfRule type="cellIs" dxfId="2768" priority="7826" operator="greaterThan">
      <formula>0</formula>
    </cfRule>
  </conditionalFormatting>
  <conditionalFormatting sqref="BE7">
    <cfRule type="cellIs" dxfId="2767" priority="7823" operator="equal">
      <formula>0</formula>
    </cfRule>
    <cfRule type="cellIs" dxfId="2766" priority="7824" operator="greaterThan">
      <formula>0</formula>
    </cfRule>
  </conditionalFormatting>
  <conditionalFormatting sqref="BE7">
    <cfRule type="cellIs" dxfId="2765" priority="7821" operator="equal">
      <formula>0</formula>
    </cfRule>
    <cfRule type="cellIs" dxfId="2764" priority="7822" operator="greaterThan">
      <formula>0</formula>
    </cfRule>
  </conditionalFormatting>
  <conditionalFormatting sqref="BE7">
    <cfRule type="cellIs" dxfId="2763" priority="7817" operator="equal">
      <formula>0</formula>
    </cfRule>
    <cfRule type="cellIs" dxfId="2762" priority="7818" operator="greaterThan">
      <formula>0</formula>
    </cfRule>
  </conditionalFormatting>
  <conditionalFormatting sqref="BE7">
    <cfRule type="cellIs" dxfId="2761" priority="7815" operator="equal">
      <formula>0</formula>
    </cfRule>
    <cfRule type="cellIs" dxfId="2760" priority="7816" operator="greaterThan">
      <formula>0</formula>
    </cfRule>
  </conditionalFormatting>
  <conditionalFormatting sqref="BE7">
    <cfRule type="cellIs" dxfId="2759" priority="7811" operator="equal">
      <formula>0</formula>
    </cfRule>
    <cfRule type="cellIs" dxfId="2758" priority="7812" operator="greaterThan">
      <formula>0</formula>
    </cfRule>
  </conditionalFormatting>
  <conditionalFormatting sqref="BE7">
    <cfRule type="cellIs" dxfId="2757" priority="7813" operator="equal">
      <formula>0</formula>
    </cfRule>
    <cfRule type="cellIs" dxfId="2756" priority="7814" operator="greaterThan">
      <formula>0</formula>
    </cfRule>
  </conditionalFormatting>
  <conditionalFormatting sqref="BE7">
    <cfRule type="cellIs" dxfId="2755" priority="7809" operator="equal">
      <formula>0</formula>
    </cfRule>
    <cfRule type="cellIs" dxfId="2754" priority="7810" operator="greaterThan">
      <formula>0</formula>
    </cfRule>
  </conditionalFormatting>
  <conditionalFormatting sqref="BE7">
    <cfRule type="cellIs" dxfId="2753" priority="7807" operator="equal">
      <formula>0</formula>
    </cfRule>
    <cfRule type="cellIs" dxfId="2752" priority="7808" operator="greaterThan">
      <formula>0</formula>
    </cfRule>
  </conditionalFormatting>
  <conditionalFormatting sqref="BE7">
    <cfRule type="cellIs" dxfId="2751" priority="7805" operator="equal">
      <formula>0</formula>
    </cfRule>
    <cfRule type="cellIs" dxfId="2750" priority="7806" operator="greaterThan">
      <formula>0</formula>
    </cfRule>
  </conditionalFormatting>
  <conditionalFormatting sqref="BE7">
    <cfRule type="cellIs" dxfId="2749" priority="7803" operator="equal">
      <formula>0</formula>
    </cfRule>
    <cfRule type="cellIs" dxfId="2748" priority="7804" operator="greaterThan">
      <formula>0</formula>
    </cfRule>
  </conditionalFormatting>
  <conditionalFormatting sqref="BE7">
    <cfRule type="cellIs" dxfId="2747" priority="7801" operator="equal">
      <formula>0</formula>
    </cfRule>
    <cfRule type="cellIs" dxfId="2746" priority="7802" operator="greaterThan">
      <formula>0</formula>
    </cfRule>
  </conditionalFormatting>
  <conditionalFormatting sqref="BE7">
    <cfRule type="cellIs" dxfId="2745" priority="7799" operator="equal">
      <formula>0</formula>
    </cfRule>
    <cfRule type="cellIs" dxfId="2744" priority="7800" operator="greaterThan">
      <formula>0</formula>
    </cfRule>
  </conditionalFormatting>
  <conditionalFormatting sqref="BE7">
    <cfRule type="cellIs" dxfId="2743" priority="7797" operator="equal">
      <formula>0</formula>
    </cfRule>
    <cfRule type="cellIs" dxfId="2742" priority="7798" operator="greaterThan">
      <formula>0</formula>
    </cfRule>
  </conditionalFormatting>
  <conditionalFormatting sqref="BE8">
    <cfRule type="cellIs" dxfId="2741" priority="7789" operator="equal">
      <formula>0</formula>
    </cfRule>
    <cfRule type="cellIs" dxfId="2740" priority="7790" operator="greaterThan">
      <formula>0</formula>
    </cfRule>
  </conditionalFormatting>
  <conditionalFormatting sqref="BE8">
    <cfRule type="cellIs" dxfId="2739" priority="7783" operator="equal">
      <formula>0</formula>
    </cfRule>
    <cfRule type="cellIs" dxfId="2738" priority="7784" operator="greaterThan">
      <formula>0</formula>
    </cfRule>
  </conditionalFormatting>
  <conditionalFormatting sqref="BE8">
    <cfRule type="cellIs" dxfId="2737" priority="7785" operator="equal">
      <formula>0</formula>
    </cfRule>
    <cfRule type="cellIs" dxfId="2736" priority="7786" operator="greaterThan">
      <formula>0</formula>
    </cfRule>
  </conditionalFormatting>
  <conditionalFormatting sqref="BE7">
    <cfRule type="cellIs" dxfId="2735" priority="7781" operator="equal">
      <formula>0</formula>
    </cfRule>
    <cfRule type="cellIs" dxfId="2734" priority="7782" operator="greaterThan">
      <formula>0</formula>
    </cfRule>
  </conditionalFormatting>
  <conditionalFormatting sqref="BE8">
    <cfRule type="cellIs" dxfId="2733" priority="7777" operator="equal">
      <formula>0</formula>
    </cfRule>
    <cfRule type="cellIs" dxfId="2732" priority="7778" operator="greaterThan">
      <formula>0</formula>
    </cfRule>
  </conditionalFormatting>
  <conditionalFormatting sqref="BE8">
    <cfRule type="cellIs" dxfId="2731" priority="7775" operator="equal">
      <formula>0</formula>
    </cfRule>
    <cfRule type="cellIs" dxfId="2730" priority="7776" operator="greaterThan">
      <formula>0</formula>
    </cfRule>
  </conditionalFormatting>
  <conditionalFormatting sqref="BE7">
    <cfRule type="cellIs" dxfId="2729" priority="7773" operator="equal">
      <formula>0</formula>
    </cfRule>
    <cfRule type="cellIs" dxfId="2728" priority="7774" operator="greaterThan">
      <formula>0</formula>
    </cfRule>
  </conditionalFormatting>
  <conditionalFormatting sqref="BE7">
    <cfRule type="cellIs" dxfId="2727" priority="7767" operator="equal">
      <formula>0</formula>
    </cfRule>
    <cfRule type="cellIs" dxfId="2726" priority="7768" operator="greaterThan">
      <formula>0</formula>
    </cfRule>
  </conditionalFormatting>
  <conditionalFormatting sqref="BE8">
    <cfRule type="cellIs" dxfId="2725" priority="7771" operator="equal">
      <formula>0</formula>
    </cfRule>
    <cfRule type="cellIs" dxfId="2724" priority="7772" operator="greaterThan">
      <formula>0</formula>
    </cfRule>
  </conditionalFormatting>
  <conditionalFormatting sqref="BE7">
    <cfRule type="cellIs" dxfId="2723" priority="7769" operator="equal">
      <formula>0</formula>
    </cfRule>
    <cfRule type="cellIs" dxfId="2722" priority="7770" operator="greaterThan">
      <formula>0</formula>
    </cfRule>
  </conditionalFormatting>
  <conditionalFormatting sqref="BE8">
    <cfRule type="cellIs" dxfId="2721" priority="7763" operator="equal">
      <formula>0</formula>
    </cfRule>
    <cfRule type="cellIs" dxfId="2720" priority="7764" operator="greaterThan">
      <formula>0</formula>
    </cfRule>
  </conditionalFormatting>
  <conditionalFormatting sqref="BE8">
    <cfRule type="cellIs" dxfId="2719" priority="7761" operator="equal">
      <formula>0</formula>
    </cfRule>
    <cfRule type="cellIs" dxfId="2718" priority="7762" operator="greaterThan">
      <formula>0</formula>
    </cfRule>
  </conditionalFormatting>
  <conditionalFormatting sqref="BE8">
    <cfRule type="cellIs" dxfId="2717" priority="7759" operator="equal">
      <formula>0</formula>
    </cfRule>
    <cfRule type="cellIs" dxfId="2716" priority="7760" operator="greaterThan">
      <formula>0</formula>
    </cfRule>
  </conditionalFormatting>
  <conditionalFormatting sqref="BE8">
    <cfRule type="cellIs" dxfId="2715" priority="7757" operator="equal">
      <formula>0</formula>
    </cfRule>
    <cfRule type="cellIs" dxfId="2714" priority="7758" operator="greaterThan">
      <formula>0</formula>
    </cfRule>
  </conditionalFormatting>
  <conditionalFormatting sqref="BE7">
    <cfRule type="cellIs" dxfId="2713" priority="7755" operator="equal">
      <formula>0</formula>
    </cfRule>
    <cfRule type="cellIs" dxfId="2712" priority="7756" operator="greaterThan">
      <formula>0</formula>
    </cfRule>
  </conditionalFormatting>
  <conditionalFormatting sqref="BE7">
    <cfRule type="cellIs" dxfId="2711" priority="7751" operator="equal">
      <formula>0</formula>
    </cfRule>
    <cfRule type="cellIs" dxfId="2710" priority="7752" operator="greaterThan">
      <formula>0</formula>
    </cfRule>
  </conditionalFormatting>
  <conditionalFormatting sqref="BE7">
    <cfRule type="cellIs" dxfId="2709" priority="7753" operator="equal">
      <formula>0</formula>
    </cfRule>
    <cfRule type="cellIs" dxfId="2708" priority="7754" operator="greaterThan">
      <formula>0</formula>
    </cfRule>
  </conditionalFormatting>
  <conditionalFormatting sqref="BE7">
    <cfRule type="cellIs" dxfId="2707" priority="7747" operator="equal">
      <formula>0</formula>
    </cfRule>
    <cfRule type="cellIs" dxfId="2706" priority="7748" operator="greaterThan">
      <formula>0</formula>
    </cfRule>
  </conditionalFormatting>
  <conditionalFormatting sqref="BE7">
    <cfRule type="cellIs" dxfId="2705" priority="7745" operator="equal">
      <formula>0</formula>
    </cfRule>
    <cfRule type="cellIs" dxfId="2704" priority="7746" operator="greaterThan">
      <formula>0</formula>
    </cfRule>
  </conditionalFormatting>
  <conditionalFormatting sqref="BE7">
    <cfRule type="cellIs" dxfId="2703" priority="7741" operator="equal">
      <formula>0</formula>
    </cfRule>
    <cfRule type="cellIs" dxfId="2702" priority="7742" operator="greaterThan">
      <formula>0</formula>
    </cfRule>
  </conditionalFormatting>
  <conditionalFormatting sqref="BE7">
    <cfRule type="cellIs" dxfId="2701" priority="7735" operator="equal">
      <formula>0</formula>
    </cfRule>
    <cfRule type="cellIs" dxfId="2700" priority="7736" operator="greaterThan">
      <formula>0</formula>
    </cfRule>
  </conditionalFormatting>
  <conditionalFormatting sqref="BE7">
    <cfRule type="cellIs" dxfId="2699" priority="7733" operator="equal">
      <formula>0</formula>
    </cfRule>
    <cfRule type="cellIs" dxfId="2698" priority="7734" operator="greaterThan">
      <formula>0</formula>
    </cfRule>
  </conditionalFormatting>
  <conditionalFormatting sqref="BE7">
    <cfRule type="cellIs" dxfId="2697" priority="7731" operator="equal">
      <formula>0</formula>
    </cfRule>
    <cfRule type="cellIs" dxfId="2696" priority="7732" operator="greaterThan">
      <formula>0</formula>
    </cfRule>
  </conditionalFormatting>
  <conditionalFormatting sqref="BE7">
    <cfRule type="cellIs" dxfId="2695" priority="7729" operator="equal">
      <formula>0</formula>
    </cfRule>
    <cfRule type="cellIs" dxfId="2694" priority="7730" operator="greaterThan">
      <formula>0</formula>
    </cfRule>
  </conditionalFormatting>
  <conditionalFormatting sqref="BE8">
    <cfRule type="cellIs" dxfId="2693" priority="7693" operator="equal">
      <formula>0</formula>
    </cfRule>
    <cfRule type="cellIs" dxfId="2692" priority="7694" operator="greaterThan">
      <formula>0</formula>
    </cfRule>
  </conditionalFormatting>
  <conditionalFormatting sqref="BE8">
    <cfRule type="cellIs" dxfId="2691" priority="7687" operator="equal">
      <formula>0</formula>
    </cfRule>
    <cfRule type="cellIs" dxfId="2690" priority="7688" operator="greaterThan">
      <formula>0</formula>
    </cfRule>
  </conditionalFormatting>
  <conditionalFormatting sqref="BE8">
    <cfRule type="cellIs" dxfId="2689" priority="7689" operator="equal">
      <formula>0</formula>
    </cfRule>
    <cfRule type="cellIs" dxfId="2688" priority="7690" operator="greaterThan">
      <formula>0</formula>
    </cfRule>
  </conditionalFormatting>
  <conditionalFormatting sqref="BE7">
    <cfRule type="cellIs" dxfId="2687" priority="7685" operator="equal">
      <formula>0</formula>
    </cfRule>
    <cfRule type="cellIs" dxfId="2686" priority="7686" operator="greaterThan">
      <formula>0</formula>
    </cfRule>
  </conditionalFormatting>
  <conditionalFormatting sqref="BE8">
    <cfRule type="cellIs" dxfId="2685" priority="7681" operator="equal">
      <formula>0</formula>
    </cfRule>
    <cfRule type="cellIs" dxfId="2684" priority="7682" operator="greaterThan">
      <formula>0</formula>
    </cfRule>
  </conditionalFormatting>
  <conditionalFormatting sqref="BE8">
    <cfRule type="cellIs" dxfId="2683" priority="7679" operator="equal">
      <formula>0</formula>
    </cfRule>
    <cfRule type="cellIs" dxfId="2682" priority="7680" operator="greaterThan">
      <formula>0</formula>
    </cfRule>
  </conditionalFormatting>
  <conditionalFormatting sqref="BE7">
    <cfRule type="cellIs" dxfId="2681" priority="7677" operator="equal">
      <formula>0</formula>
    </cfRule>
    <cfRule type="cellIs" dxfId="2680" priority="7678" operator="greaterThan">
      <formula>0</formula>
    </cfRule>
  </conditionalFormatting>
  <conditionalFormatting sqref="BE7">
    <cfRule type="cellIs" dxfId="2679" priority="7671" operator="equal">
      <formula>0</formula>
    </cfRule>
    <cfRule type="cellIs" dxfId="2678" priority="7672" operator="greaterThan">
      <formula>0</formula>
    </cfRule>
  </conditionalFormatting>
  <conditionalFormatting sqref="BE8">
    <cfRule type="cellIs" dxfId="2677" priority="7675" operator="equal">
      <formula>0</formula>
    </cfRule>
    <cfRule type="cellIs" dxfId="2676" priority="7676" operator="greaterThan">
      <formula>0</formula>
    </cfRule>
  </conditionalFormatting>
  <conditionalFormatting sqref="BE7">
    <cfRule type="cellIs" dxfId="2675" priority="7673" operator="equal">
      <formula>0</formula>
    </cfRule>
    <cfRule type="cellIs" dxfId="2674" priority="7674" operator="greaterThan">
      <formula>0</formula>
    </cfRule>
  </conditionalFormatting>
  <conditionalFormatting sqref="BE8">
    <cfRule type="cellIs" dxfId="2673" priority="7667" operator="equal">
      <formula>0</formula>
    </cfRule>
    <cfRule type="cellIs" dxfId="2672" priority="7668" operator="greaterThan">
      <formula>0</formula>
    </cfRule>
  </conditionalFormatting>
  <conditionalFormatting sqref="BE8">
    <cfRule type="cellIs" dxfId="2671" priority="7665" operator="equal">
      <formula>0</formula>
    </cfRule>
    <cfRule type="cellIs" dxfId="2670" priority="7666" operator="greaterThan">
      <formula>0</formula>
    </cfRule>
  </conditionalFormatting>
  <conditionalFormatting sqref="BE8">
    <cfRule type="cellIs" dxfId="2669" priority="7663" operator="equal">
      <formula>0</formula>
    </cfRule>
    <cfRule type="cellIs" dxfId="2668" priority="7664" operator="greaterThan">
      <formula>0</formula>
    </cfRule>
  </conditionalFormatting>
  <conditionalFormatting sqref="BE8">
    <cfRule type="cellIs" dxfId="2667" priority="7661" operator="equal">
      <formula>0</formula>
    </cfRule>
    <cfRule type="cellIs" dxfId="2666" priority="7662" operator="greaterThan">
      <formula>0</formula>
    </cfRule>
  </conditionalFormatting>
  <conditionalFormatting sqref="BE7">
    <cfRule type="cellIs" dxfId="2665" priority="7659" operator="equal">
      <formula>0</formula>
    </cfRule>
    <cfRule type="cellIs" dxfId="2664" priority="7660" operator="greaterThan">
      <formula>0</formula>
    </cfRule>
  </conditionalFormatting>
  <conditionalFormatting sqref="BE7">
    <cfRule type="cellIs" dxfId="2663" priority="7655" operator="equal">
      <formula>0</formula>
    </cfRule>
    <cfRule type="cellIs" dxfId="2662" priority="7656" operator="greaterThan">
      <formula>0</formula>
    </cfRule>
  </conditionalFormatting>
  <conditionalFormatting sqref="BE7">
    <cfRule type="cellIs" dxfId="2661" priority="7657" operator="equal">
      <formula>0</formula>
    </cfRule>
    <cfRule type="cellIs" dxfId="2660" priority="7658" operator="greaterThan">
      <formula>0</formula>
    </cfRule>
  </conditionalFormatting>
  <conditionalFormatting sqref="BE7">
    <cfRule type="cellIs" dxfId="2659" priority="7651" operator="equal">
      <formula>0</formula>
    </cfRule>
    <cfRule type="cellIs" dxfId="2658" priority="7652" operator="greaterThan">
      <formula>0</formula>
    </cfRule>
  </conditionalFormatting>
  <conditionalFormatting sqref="BE7">
    <cfRule type="cellIs" dxfId="2657" priority="7649" operator="equal">
      <formula>0</formula>
    </cfRule>
    <cfRule type="cellIs" dxfId="2656" priority="7650" operator="greaterThan">
      <formula>0</formula>
    </cfRule>
  </conditionalFormatting>
  <conditionalFormatting sqref="BE7">
    <cfRule type="cellIs" dxfId="2655" priority="7645" operator="equal">
      <formula>0</formula>
    </cfRule>
    <cfRule type="cellIs" dxfId="2654" priority="7646" operator="greaterThan">
      <formula>0</formula>
    </cfRule>
  </conditionalFormatting>
  <conditionalFormatting sqref="BE7">
    <cfRule type="cellIs" dxfId="2653" priority="7639" operator="equal">
      <formula>0</formula>
    </cfRule>
    <cfRule type="cellIs" dxfId="2652" priority="7640" operator="greaterThan">
      <formula>0</formula>
    </cfRule>
  </conditionalFormatting>
  <conditionalFormatting sqref="BE7">
    <cfRule type="cellIs" dxfId="2651" priority="7637" operator="equal">
      <formula>0</formula>
    </cfRule>
    <cfRule type="cellIs" dxfId="2650" priority="7638" operator="greaterThan">
      <formula>0</formula>
    </cfRule>
  </conditionalFormatting>
  <conditionalFormatting sqref="BE7">
    <cfRule type="cellIs" dxfId="2649" priority="7635" operator="equal">
      <formula>0</formula>
    </cfRule>
    <cfRule type="cellIs" dxfId="2648" priority="7636" operator="greaterThan">
      <formula>0</formula>
    </cfRule>
  </conditionalFormatting>
  <conditionalFormatting sqref="BE7">
    <cfRule type="cellIs" dxfId="2647" priority="7633" operator="equal">
      <formula>0</formula>
    </cfRule>
    <cfRule type="cellIs" dxfId="2646" priority="7634" operator="greaterThan">
      <formula>0</formula>
    </cfRule>
  </conditionalFormatting>
  <conditionalFormatting sqref="BE8">
    <cfRule type="cellIs" dxfId="2645" priority="7603" operator="equal">
      <formula>0</formula>
    </cfRule>
    <cfRule type="cellIs" dxfId="2644" priority="7604" operator="greaterThan">
      <formula>0</formula>
    </cfRule>
  </conditionalFormatting>
  <conditionalFormatting sqref="BE8">
    <cfRule type="cellIs" dxfId="2643" priority="7601" operator="equal">
      <formula>0</formula>
    </cfRule>
    <cfRule type="cellIs" dxfId="2642" priority="7602" operator="greaterThan">
      <formula>0</formula>
    </cfRule>
  </conditionalFormatting>
  <conditionalFormatting sqref="BE7">
    <cfRule type="cellIs" dxfId="2641" priority="7599" operator="equal">
      <formula>0</formula>
    </cfRule>
    <cfRule type="cellIs" dxfId="2640" priority="7600" operator="greaterThan">
      <formula>0</formula>
    </cfRule>
  </conditionalFormatting>
  <conditionalFormatting sqref="BE7">
    <cfRule type="cellIs" dxfId="2639" priority="7593" operator="equal">
      <formula>0</formula>
    </cfRule>
    <cfRule type="cellIs" dxfId="2638" priority="7594" operator="greaterThan">
      <formula>0</formula>
    </cfRule>
  </conditionalFormatting>
  <conditionalFormatting sqref="BE8">
    <cfRule type="cellIs" dxfId="2637" priority="7597" operator="equal">
      <formula>0</formula>
    </cfRule>
    <cfRule type="cellIs" dxfId="2636" priority="7598" operator="greaterThan">
      <formula>0</formula>
    </cfRule>
  </conditionalFormatting>
  <conditionalFormatting sqref="BE7">
    <cfRule type="cellIs" dxfId="2635" priority="7595" operator="equal">
      <formula>0</formula>
    </cfRule>
    <cfRule type="cellIs" dxfId="2634" priority="7596" operator="greaterThan">
      <formula>0</formula>
    </cfRule>
  </conditionalFormatting>
  <conditionalFormatting sqref="BE8">
    <cfRule type="cellIs" dxfId="2633" priority="7589" operator="equal">
      <formula>0</formula>
    </cfRule>
    <cfRule type="cellIs" dxfId="2632" priority="7590" operator="greaterThan">
      <formula>0</formula>
    </cfRule>
  </conditionalFormatting>
  <conditionalFormatting sqref="BE7">
    <cfRule type="cellIs" dxfId="2631" priority="7587" operator="equal">
      <formula>0</formula>
    </cfRule>
    <cfRule type="cellIs" dxfId="2630" priority="7588" operator="greaterThan">
      <formula>0</formula>
    </cfRule>
  </conditionalFormatting>
  <conditionalFormatting sqref="BE7">
    <cfRule type="cellIs" dxfId="2629" priority="7585" operator="equal">
      <formula>0</formula>
    </cfRule>
    <cfRule type="cellIs" dxfId="2628" priority="7586" operator="greaterThan">
      <formula>0</formula>
    </cfRule>
  </conditionalFormatting>
  <conditionalFormatting sqref="BE7">
    <cfRule type="cellIs" dxfId="2627" priority="7581" operator="equal">
      <formula>0</formula>
    </cfRule>
    <cfRule type="cellIs" dxfId="2626" priority="7582" operator="greaterThan">
      <formula>0</formula>
    </cfRule>
  </conditionalFormatting>
  <conditionalFormatting sqref="BE7">
    <cfRule type="cellIs" dxfId="2625" priority="7575" operator="equal">
      <formula>0</formula>
    </cfRule>
    <cfRule type="cellIs" dxfId="2624" priority="7576" operator="greaterThan">
      <formula>0</formula>
    </cfRule>
  </conditionalFormatting>
  <conditionalFormatting sqref="BE7">
    <cfRule type="cellIs" dxfId="2623" priority="7573" operator="equal">
      <formula>0</formula>
    </cfRule>
    <cfRule type="cellIs" dxfId="2622" priority="7574" operator="greaterThan">
      <formula>0</formula>
    </cfRule>
  </conditionalFormatting>
  <conditionalFormatting sqref="BE7">
    <cfRule type="cellIs" dxfId="2621" priority="7571" operator="equal">
      <formula>0</formula>
    </cfRule>
    <cfRule type="cellIs" dxfId="2620" priority="7572" operator="greaterThan">
      <formula>0</formula>
    </cfRule>
  </conditionalFormatting>
  <conditionalFormatting sqref="BE7">
    <cfRule type="cellIs" dxfId="2619" priority="7569" operator="equal">
      <formula>0</formula>
    </cfRule>
    <cfRule type="cellIs" dxfId="2618" priority="7570" operator="greaterThan">
      <formula>0</formula>
    </cfRule>
  </conditionalFormatting>
  <conditionalFormatting sqref="BE8">
    <cfRule type="cellIs" dxfId="2617" priority="7541" operator="equal">
      <formula>0</formula>
    </cfRule>
    <cfRule type="cellIs" dxfId="2616" priority="7542" operator="greaterThan">
      <formula>0</formula>
    </cfRule>
  </conditionalFormatting>
  <conditionalFormatting sqref="BE8">
    <cfRule type="cellIs" dxfId="2615" priority="7535" operator="equal">
      <formula>0</formula>
    </cfRule>
    <cfRule type="cellIs" dxfId="2614" priority="7536" operator="greaterThan">
      <formula>0</formula>
    </cfRule>
  </conditionalFormatting>
  <conditionalFormatting sqref="BE8">
    <cfRule type="cellIs" dxfId="2613" priority="7537" operator="equal">
      <formula>0</formula>
    </cfRule>
    <cfRule type="cellIs" dxfId="2612" priority="7538" operator="greaterThan">
      <formula>0</formula>
    </cfRule>
  </conditionalFormatting>
  <conditionalFormatting sqref="BE7">
    <cfRule type="cellIs" dxfId="2611" priority="7533" operator="equal">
      <formula>0</formula>
    </cfRule>
    <cfRule type="cellIs" dxfId="2610" priority="7534" operator="greaterThan">
      <formula>0</formula>
    </cfRule>
  </conditionalFormatting>
  <conditionalFormatting sqref="BE8">
    <cfRule type="cellIs" dxfId="2609" priority="7529" operator="equal">
      <formula>0</formula>
    </cfRule>
    <cfRule type="cellIs" dxfId="2608" priority="7530" operator="greaterThan">
      <formula>0</formula>
    </cfRule>
  </conditionalFormatting>
  <conditionalFormatting sqref="BE8">
    <cfRule type="cellIs" dxfId="2607" priority="7527" operator="equal">
      <formula>0</formula>
    </cfRule>
    <cfRule type="cellIs" dxfId="2606" priority="7528" operator="greaterThan">
      <formula>0</formula>
    </cfRule>
  </conditionalFormatting>
  <conditionalFormatting sqref="BE7">
    <cfRule type="cellIs" dxfId="2605" priority="7525" operator="equal">
      <formula>0</formula>
    </cfRule>
    <cfRule type="cellIs" dxfId="2604" priority="7526" operator="greaterThan">
      <formula>0</formula>
    </cfRule>
  </conditionalFormatting>
  <conditionalFormatting sqref="BE7">
    <cfRule type="cellIs" dxfId="2603" priority="7519" operator="equal">
      <formula>0</formula>
    </cfRule>
    <cfRule type="cellIs" dxfId="2602" priority="7520" operator="greaterThan">
      <formula>0</formula>
    </cfRule>
  </conditionalFormatting>
  <conditionalFormatting sqref="BE8">
    <cfRule type="cellIs" dxfId="2601" priority="7523" operator="equal">
      <formula>0</formula>
    </cfRule>
    <cfRule type="cellIs" dxfId="2600" priority="7524" operator="greaterThan">
      <formula>0</formula>
    </cfRule>
  </conditionalFormatting>
  <conditionalFormatting sqref="BE7">
    <cfRule type="cellIs" dxfId="2599" priority="7521" operator="equal">
      <formula>0</formula>
    </cfRule>
    <cfRule type="cellIs" dxfId="2598" priority="7522" operator="greaterThan">
      <formula>0</formula>
    </cfRule>
  </conditionalFormatting>
  <conditionalFormatting sqref="BE8">
    <cfRule type="cellIs" dxfId="2597" priority="7515" operator="equal">
      <formula>0</formula>
    </cfRule>
    <cfRule type="cellIs" dxfId="2596" priority="7516" operator="greaterThan">
      <formula>0</formula>
    </cfRule>
  </conditionalFormatting>
  <conditionalFormatting sqref="BE8">
    <cfRule type="cellIs" dxfId="2595" priority="7513" operator="equal">
      <formula>0</formula>
    </cfRule>
    <cfRule type="cellIs" dxfId="2594" priority="7514" operator="greaterThan">
      <formula>0</formula>
    </cfRule>
  </conditionalFormatting>
  <conditionalFormatting sqref="BE8">
    <cfRule type="cellIs" dxfId="2593" priority="7511" operator="equal">
      <formula>0</formula>
    </cfRule>
    <cfRule type="cellIs" dxfId="2592" priority="7512" operator="greaterThan">
      <formula>0</formula>
    </cfRule>
  </conditionalFormatting>
  <conditionalFormatting sqref="BE8">
    <cfRule type="cellIs" dxfId="2591" priority="7509" operator="equal">
      <formula>0</formula>
    </cfRule>
    <cfRule type="cellIs" dxfId="2590" priority="7510" operator="greaterThan">
      <formula>0</formula>
    </cfRule>
  </conditionalFormatting>
  <conditionalFormatting sqref="BE7">
    <cfRule type="cellIs" dxfId="2589" priority="7507" operator="equal">
      <formula>0</formula>
    </cfRule>
    <cfRule type="cellIs" dxfId="2588" priority="7508" operator="greaterThan">
      <formula>0</formula>
    </cfRule>
  </conditionalFormatting>
  <conditionalFormatting sqref="BE7">
    <cfRule type="cellIs" dxfId="2587" priority="7503" operator="equal">
      <formula>0</formula>
    </cfRule>
    <cfRule type="cellIs" dxfId="2586" priority="7504" operator="greaterThan">
      <formula>0</formula>
    </cfRule>
  </conditionalFormatting>
  <conditionalFormatting sqref="BE7">
    <cfRule type="cellIs" dxfId="2585" priority="7505" operator="equal">
      <formula>0</formula>
    </cfRule>
    <cfRule type="cellIs" dxfId="2584" priority="7506" operator="greaterThan">
      <formula>0</formula>
    </cfRule>
  </conditionalFormatting>
  <conditionalFormatting sqref="BE7">
    <cfRule type="cellIs" dxfId="2583" priority="7499" operator="equal">
      <formula>0</formula>
    </cfRule>
    <cfRule type="cellIs" dxfId="2582" priority="7500" operator="greaterThan">
      <formula>0</formula>
    </cfRule>
  </conditionalFormatting>
  <conditionalFormatting sqref="BE7">
    <cfRule type="cellIs" dxfId="2581" priority="7497" operator="equal">
      <formula>0</formula>
    </cfRule>
    <cfRule type="cellIs" dxfId="2580" priority="7498" operator="greaterThan">
      <formula>0</formula>
    </cfRule>
  </conditionalFormatting>
  <conditionalFormatting sqref="BE7">
    <cfRule type="cellIs" dxfId="2579" priority="7493" operator="equal">
      <formula>0</formula>
    </cfRule>
    <cfRule type="cellIs" dxfId="2578" priority="7494" operator="greaterThan">
      <formula>0</formula>
    </cfRule>
  </conditionalFormatting>
  <conditionalFormatting sqref="BE7">
    <cfRule type="cellIs" dxfId="2577" priority="7487" operator="equal">
      <formula>0</formula>
    </cfRule>
    <cfRule type="cellIs" dxfId="2576" priority="7488" operator="greaterThan">
      <formula>0</formula>
    </cfRule>
  </conditionalFormatting>
  <conditionalFormatting sqref="BE7">
    <cfRule type="cellIs" dxfId="2575" priority="7485" operator="equal">
      <formula>0</formula>
    </cfRule>
    <cfRule type="cellIs" dxfId="2574" priority="7486" operator="greaterThan">
      <formula>0</formula>
    </cfRule>
  </conditionalFormatting>
  <conditionalFormatting sqref="BE7">
    <cfRule type="cellIs" dxfId="2573" priority="7483" operator="equal">
      <formula>0</formula>
    </cfRule>
    <cfRule type="cellIs" dxfId="2572" priority="7484" operator="greaterThan">
      <formula>0</formula>
    </cfRule>
  </conditionalFormatting>
  <conditionalFormatting sqref="BE7">
    <cfRule type="cellIs" dxfId="2571" priority="7481" operator="equal">
      <formula>0</formula>
    </cfRule>
    <cfRule type="cellIs" dxfId="2570" priority="7482" operator="greaterThan">
      <formula>0</formula>
    </cfRule>
  </conditionalFormatting>
  <conditionalFormatting sqref="BE8">
    <cfRule type="cellIs" dxfId="2569" priority="7451" operator="equal">
      <formula>0</formula>
    </cfRule>
    <cfRule type="cellIs" dxfId="2568" priority="7452" operator="greaterThan">
      <formula>0</formula>
    </cfRule>
  </conditionalFormatting>
  <conditionalFormatting sqref="BE8">
    <cfRule type="cellIs" dxfId="2567" priority="7449" operator="equal">
      <formula>0</formula>
    </cfRule>
    <cfRule type="cellIs" dxfId="2566" priority="7450" operator="greaterThan">
      <formula>0</formula>
    </cfRule>
  </conditionalFormatting>
  <conditionalFormatting sqref="BE7">
    <cfRule type="cellIs" dxfId="2565" priority="7447" operator="equal">
      <formula>0</formula>
    </cfRule>
    <cfRule type="cellIs" dxfId="2564" priority="7448" operator="greaterThan">
      <formula>0</formula>
    </cfRule>
  </conditionalFormatting>
  <conditionalFormatting sqref="BE7">
    <cfRule type="cellIs" dxfId="2563" priority="7441" operator="equal">
      <formula>0</formula>
    </cfRule>
    <cfRule type="cellIs" dxfId="2562" priority="7442" operator="greaterThan">
      <formula>0</formula>
    </cfRule>
  </conditionalFormatting>
  <conditionalFormatting sqref="BE8">
    <cfRule type="cellIs" dxfId="2561" priority="7445" operator="equal">
      <formula>0</formula>
    </cfRule>
    <cfRule type="cellIs" dxfId="2560" priority="7446" operator="greaterThan">
      <formula>0</formula>
    </cfRule>
  </conditionalFormatting>
  <conditionalFormatting sqref="BE7">
    <cfRule type="cellIs" dxfId="2559" priority="7443" operator="equal">
      <formula>0</formula>
    </cfRule>
    <cfRule type="cellIs" dxfId="2558" priority="7444" operator="greaterThan">
      <formula>0</formula>
    </cfRule>
  </conditionalFormatting>
  <conditionalFormatting sqref="BE8">
    <cfRule type="cellIs" dxfId="2557" priority="7437" operator="equal">
      <formula>0</formula>
    </cfRule>
    <cfRule type="cellIs" dxfId="2556" priority="7438" operator="greaterThan">
      <formula>0</formula>
    </cfRule>
  </conditionalFormatting>
  <conditionalFormatting sqref="BE7">
    <cfRule type="cellIs" dxfId="2555" priority="7435" operator="equal">
      <formula>0</formula>
    </cfRule>
    <cfRule type="cellIs" dxfId="2554" priority="7436" operator="greaterThan">
      <formula>0</formula>
    </cfRule>
  </conditionalFormatting>
  <conditionalFormatting sqref="BE7">
    <cfRule type="cellIs" dxfId="2553" priority="7433" operator="equal">
      <formula>0</formula>
    </cfRule>
    <cfRule type="cellIs" dxfId="2552" priority="7434" operator="greaterThan">
      <formula>0</formula>
    </cfRule>
  </conditionalFormatting>
  <conditionalFormatting sqref="BE7">
    <cfRule type="cellIs" dxfId="2551" priority="7429" operator="equal">
      <formula>0</formula>
    </cfRule>
    <cfRule type="cellIs" dxfId="2550" priority="7430" operator="greaterThan">
      <formula>0</formula>
    </cfRule>
  </conditionalFormatting>
  <conditionalFormatting sqref="BE7">
    <cfRule type="cellIs" dxfId="2549" priority="7423" operator="equal">
      <formula>0</formula>
    </cfRule>
    <cfRule type="cellIs" dxfId="2548" priority="7424" operator="greaterThan">
      <formula>0</formula>
    </cfRule>
  </conditionalFormatting>
  <conditionalFormatting sqref="BE7">
    <cfRule type="cellIs" dxfId="2547" priority="7421" operator="equal">
      <formula>0</formula>
    </cfRule>
    <cfRule type="cellIs" dxfId="2546" priority="7422" operator="greaterThan">
      <formula>0</formula>
    </cfRule>
  </conditionalFormatting>
  <conditionalFormatting sqref="BE7">
    <cfRule type="cellIs" dxfId="2545" priority="7419" operator="equal">
      <formula>0</formula>
    </cfRule>
    <cfRule type="cellIs" dxfId="2544" priority="7420" operator="greaterThan">
      <formula>0</formula>
    </cfRule>
  </conditionalFormatting>
  <conditionalFormatting sqref="BE7">
    <cfRule type="cellIs" dxfId="2543" priority="7417" operator="equal">
      <formula>0</formula>
    </cfRule>
    <cfRule type="cellIs" dxfId="2542" priority="7418" operator="greaterThan">
      <formula>0</formula>
    </cfRule>
  </conditionalFormatting>
  <conditionalFormatting sqref="BE8">
    <cfRule type="cellIs" dxfId="2541" priority="7395" operator="equal">
      <formula>0</formula>
    </cfRule>
    <cfRule type="cellIs" dxfId="2540" priority="7396" operator="greaterThan">
      <formula>0</formula>
    </cfRule>
  </conditionalFormatting>
  <conditionalFormatting sqref="BE8">
    <cfRule type="cellIs" dxfId="2539" priority="7393" operator="equal">
      <formula>0</formula>
    </cfRule>
    <cfRule type="cellIs" dxfId="2538" priority="7394" operator="greaterThan">
      <formula>0</formula>
    </cfRule>
  </conditionalFormatting>
  <conditionalFormatting sqref="BE7">
    <cfRule type="cellIs" dxfId="2537" priority="7391" operator="equal">
      <formula>0</formula>
    </cfRule>
    <cfRule type="cellIs" dxfId="2536" priority="7392" operator="greaterThan">
      <formula>0</formula>
    </cfRule>
  </conditionalFormatting>
  <conditionalFormatting sqref="BE7">
    <cfRule type="cellIs" dxfId="2535" priority="7385" operator="equal">
      <formula>0</formula>
    </cfRule>
    <cfRule type="cellIs" dxfId="2534" priority="7386" operator="greaterThan">
      <formula>0</formula>
    </cfRule>
  </conditionalFormatting>
  <conditionalFormatting sqref="BE8">
    <cfRule type="cellIs" dxfId="2533" priority="7389" operator="equal">
      <formula>0</formula>
    </cfRule>
    <cfRule type="cellIs" dxfId="2532" priority="7390" operator="greaterThan">
      <formula>0</formula>
    </cfRule>
  </conditionalFormatting>
  <conditionalFormatting sqref="BE7">
    <cfRule type="cellIs" dxfId="2531" priority="7387" operator="equal">
      <formula>0</formula>
    </cfRule>
    <cfRule type="cellIs" dxfId="2530" priority="7388" operator="greaterThan">
      <formula>0</formula>
    </cfRule>
  </conditionalFormatting>
  <conditionalFormatting sqref="BE8">
    <cfRule type="cellIs" dxfId="2529" priority="7381" operator="equal">
      <formula>0</formula>
    </cfRule>
    <cfRule type="cellIs" dxfId="2528" priority="7382" operator="greaterThan">
      <formula>0</formula>
    </cfRule>
  </conditionalFormatting>
  <conditionalFormatting sqref="BE7">
    <cfRule type="cellIs" dxfId="2527" priority="7379" operator="equal">
      <formula>0</formula>
    </cfRule>
    <cfRule type="cellIs" dxfId="2526" priority="7380" operator="greaterThan">
      <formula>0</formula>
    </cfRule>
  </conditionalFormatting>
  <conditionalFormatting sqref="BE7">
    <cfRule type="cellIs" dxfId="2525" priority="7377" operator="equal">
      <formula>0</formula>
    </cfRule>
    <cfRule type="cellIs" dxfId="2524" priority="7378" operator="greaterThan">
      <formula>0</formula>
    </cfRule>
  </conditionalFormatting>
  <conditionalFormatting sqref="BE7">
    <cfRule type="cellIs" dxfId="2523" priority="7373" operator="equal">
      <formula>0</formula>
    </cfRule>
    <cfRule type="cellIs" dxfId="2522" priority="7374" operator="greaterThan">
      <formula>0</formula>
    </cfRule>
  </conditionalFormatting>
  <conditionalFormatting sqref="BE7">
    <cfRule type="cellIs" dxfId="2521" priority="7367" operator="equal">
      <formula>0</formula>
    </cfRule>
    <cfRule type="cellIs" dxfId="2520" priority="7368" operator="greaterThan">
      <formula>0</formula>
    </cfRule>
  </conditionalFormatting>
  <conditionalFormatting sqref="BE7">
    <cfRule type="cellIs" dxfId="2519" priority="7365" operator="equal">
      <formula>0</formula>
    </cfRule>
    <cfRule type="cellIs" dxfId="2518" priority="7366" operator="greaterThan">
      <formula>0</formula>
    </cfRule>
  </conditionalFormatting>
  <conditionalFormatting sqref="BE7">
    <cfRule type="cellIs" dxfId="2517" priority="7363" operator="equal">
      <formula>0</formula>
    </cfRule>
    <cfRule type="cellIs" dxfId="2516" priority="7364" operator="greaterThan">
      <formula>0</formula>
    </cfRule>
  </conditionalFormatting>
  <conditionalFormatting sqref="BE7">
    <cfRule type="cellIs" dxfId="2515" priority="7361" operator="equal">
      <formula>0</formula>
    </cfRule>
    <cfRule type="cellIs" dxfId="2514" priority="7362" operator="greaterThan">
      <formula>0</formula>
    </cfRule>
  </conditionalFormatting>
  <conditionalFormatting sqref="BE7">
    <cfRule type="cellIs" dxfId="2513" priority="7339" operator="equal">
      <formula>0</formula>
    </cfRule>
    <cfRule type="cellIs" dxfId="2512" priority="7340" operator="greaterThan">
      <formula>0</formula>
    </cfRule>
  </conditionalFormatting>
  <conditionalFormatting sqref="BE7">
    <cfRule type="cellIs" dxfId="2511" priority="7337" operator="equal">
      <formula>0</formula>
    </cfRule>
    <cfRule type="cellIs" dxfId="2510" priority="7338" operator="greaterThan">
      <formula>0</formula>
    </cfRule>
  </conditionalFormatting>
  <conditionalFormatting sqref="BE7">
    <cfRule type="cellIs" dxfId="2509" priority="7333" operator="equal">
      <formula>0</formula>
    </cfRule>
    <cfRule type="cellIs" dxfId="2508" priority="7334" operator="greaterThan">
      <formula>0</formula>
    </cfRule>
  </conditionalFormatting>
  <conditionalFormatting sqref="BE7">
    <cfRule type="cellIs" dxfId="2507" priority="7327" operator="equal">
      <formula>0</formula>
    </cfRule>
    <cfRule type="cellIs" dxfId="2506" priority="7328" operator="greaterThan">
      <formula>0</formula>
    </cfRule>
  </conditionalFormatting>
  <conditionalFormatting sqref="BE8">
    <cfRule type="cellIs" dxfId="2505" priority="7311" operator="equal">
      <formula>0</formula>
    </cfRule>
    <cfRule type="cellIs" dxfId="2504" priority="7312" operator="greaterThan">
      <formula>0</formula>
    </cfRule>
  </conditionalFormatting>
  <conditionalFormatting sqref="BE8">
    <cfRule type="cellIs" dxfId="2503" priority="7301" operator="equal">
      <formula>0</formula>
    </cfRule>
    <cfRule type="cellIs" dxfId="2502" priority="7302" operator="greaterThan">
      <formula>0</formula>
    </cfRule>
  </conditionalFormatting>
  <conditionalFormatting sqref="BE8">
    <cfRule type="cellIs" dxfId="2501" priority="7267" operator="equal">
      <formula>0</formula>
    </cfRule>
    <cfRule type="cellIs" dxfId="2500" priority="7268" operator="greaterThan">
      <formula>0</formula>
    </cfRule>
  </conditionalFormatting>
  <conditionalFormatting sqref="BE8">
    <cfRule type="cellIs" dxfId="2499" priority="7293" operator="equal">
      <formula>0</formula>
    </cfRule>
    <cfRule type="cellIs" dxfId="2498" priority="7294" operator="greaterThan">
      <formula>0</formula>
    </cfRule>
  </conditionalFormatting>
  <conditionalFormatting sqref="BE8">
    <cfRule type="cellIs" dxfId="2497" priority="7287" operator="equal">
      <formula>0</formula>
    </cfRule>
    <cfRule type="cellIs" dxfId="2496" priority="7288" operator="greaterThan">
      <formula>0</formula>
    </cfRule>
  </conditionalFormatting>
  <conditionalFormatting sqref="BE8">
    <cfRule type="cellIs" dxfId="2495" priority="7281" operator="equal">
      <formula>0</formula>
    </cfRule>
    <cfRule type="cellIs" dxfId="2494" priority="7282" operator="greaterThan">
      <formula>0</formula>
    </cfRule>
  </conditionalFormatting>
  <conditionalFormatting sqref="BE8">
    <cfRule type="cellIs" dxfId="2493" priority="7283" operator="equal">
      <formula>0</formula>
    </cfRule>
    <cfRule type="cellIs" dxfId="2492" priority="7284" operator="greaterThan">
      <formula>0</formula>
    </cfRule>
  </conditionalFormatting>
  <conditionalFormatting sqref="BE8">
    <cfRule type="cellIs" dxfId="2491" priority="7271" operator="equal">
      <formula>0</formula>
    </cfRule>
    <cfRule type="cellIs" dxfId="2490" priority="7272" operator="greaterThan">
      <formula>0</formula>
    </cfRule>
  </conditionalFormatting>
  <conditionalFormatting sqref="BE8">
    <cfRule type="cellIs" dxfId="2489" priority="7269" operator="equal">
      <formula>0</formula>
    </cfRule>
    <cfRule type="cellIs" dxfId="2488" priority="7270" operator="greaterThan">
      <formula>0</formula>
    </cfRule>
  </conditionalFormatting>
  <conditionalFormatting sqref="BE8">
    <cfRule type="cellIs" dxfId="2487" priority="7265" operator="equal">
      <formula>0</formula>
    </cfRule>
    <cfRule type="cellIs" dxfId="2486" priority="7266" operator="greaterThan">
      <formula>0</formula>
    </cfRule>
  </conditionalFormatting>
  <conditionalFormatting sqref="BE8">
    <cfRule type="cellIs" dxfId="2485" priority="7263" operator="equal">
      <formula>0</formula>
    </cfRule>
    <cfRule type="cellIs" dxfId="2484" priority="7264" operator="greaterThan">
      <formula>0</formula>
    </cfRule>
  </conditionalFormatting>
  <conditionalFormatting sqref="BE8">
    <cfRule type="cellIs" dxfId="2483" priority="7259" operator="equal">
      <formula>0</formula>
    </cfRule>
    <cfRule type="cellIs" dxfId="2482" priority="7260" operator="greaterThan">
      <formula>0</formula>
    </cfRule>
  </conditionalFormatting>
  <conditionalFormatting sqref="BE8">
    <cfRule type="cellIs" dxfId="2481" priority="7261" operator="equal">
      <formula>0</formula>
    </cfRule>
    <cfRule type="cellIs" dxfId="2480" priority="7262" operator="greaterThan">
      <formula>0</formula>
    </cfRule>
  </conditionalFormatting>
  <conditionalFormatting sqref="BE8">
    <cfRule type="cellIs" dxfId="2479" priority="7257" operator="equal">
      <formula>0</formula>
    </cfRule>
    <cfRule type="cellIs" dxfId="2478" priority="7258" operator="greaterThan">
      <formula>0</formula>
    </cfRule>
  </conditionalFormatting>
  <conditionalFormatting sqref="BE8">
    <cfRule type="cellIs" dxfId="2477" priority="7255" operator="equal">
      <formula>0</formula>
    </cfRule>
    <cfRule type="cellIs" dxfId="2476" priority="7256" operator="greaterThan">
      <formula>0</formula>
    </cfRule>
  </conditionalFormatting>
  <conditionalFormatting sqref="BE8">
    <cfRule type="cellIs" dxfId="2475" priority="7253" operator="equal">
      <formula>0</formula>
    </cfRule>
    <cfRule type="cellIs" dxfId="2474" priority="7254" operator="greaterThan">
      <formula>0</formula>
    </cfRule>
  </conditionalFormatting>
  <conditionalFormatting sqref="BE8">
    <cfRule type="cellIs" dxfId="2473" priority="7251" operator="equal">
      <formula>0</formula>
    </cfRule>
    <cfRule type="cellIs" dxfId="2472" priority="7252" operator="greaterThan">
      <formula>0</formula>
    </cfRule>
  </conditionalFormatting>
  <conditionalFormatting sqref="BE8">
    <cfRule type="cellIs" dxfId="2471" priority="7249" operator="equal">
      <formula>0</formula>
    </cfRule>
    <cfRule type="cellIs" dxfId="2470" priority="7250" operator="greaterThan">
      <formula>0</formula>
    </cfRule>
  </conditionalFormatting>
  <conditionalFormatting sqref="BE8">
    <cfRule type="cellIs" dxfId="2469" priority="7247" operator="equal">
      <formula>0</formula>
    </cfRule>
    <cfRule type="cellIs" dxfId="2468" priority="7248" operator="greaterThan">
      <formula>0</formula>
    </cfRule>
  </conditionalFormatting>
  <conditionalFormatting sqref="BE8">
    <cfRule type="cellIs" dxfId="2467" priority="7245" operator="equal">
      <formula>0</formula>
    </cfRule>
    <cfRule type="cellIs" dxfId="2466" priority="7246" operator="greaterThan">
      <formula>0</formula>
    </cfRule>
  </conditionalFormatting>
  <conditionalFormatting sqref="BE7">
    <cfRule type="cellIs" dxfId="2465" priority="7243" operator="equal">
      <formula>0</formula>
    </cfRule>
    <cfRule type="cellIs" dxfId="2464" priority="7244" operator="greaterThan">
      <formula>0</formula>
    </cfRule>
  </conditionalFormatting>
  <conditionalFormatting sqref="BE8">
    <cfRule type="cellIs" dxfId="2463" priority="7235" operator="equal">
      <formula>0</formula>
    </cfRule>
    <cfRule type="cellIs" dxfId="2462" priority="7236" operator="greaterThan">
      <formula>0</formula>
    </cfRule>
  </conditionalFormatting>
  <conditionalFormatting sqref="BE8">
    <cfRule type="cellIs" dxfId="2461" priority="7229" operator="equal">
      <formula>0</formula>
    </cfRule>
    <cfRule type="cellIs" dxfId="2460" priority="7230" operator="greaterThan">
      <formula>0</formula>
    </cfRule>
  </conditionalFormatting>
  <conditionalFormatting sqref="BE8">
    <cfRule type="cellIs" dxfId="2459" priority="7223" operator="equal">
      <formula>0</formula>
    </cfRule>
    <cfRule type="cellIs" dxfId="2458" priority="7224" operator="greaterThan">
      <formula>0</formula>
    </cfRule>
  </conditionalFormatting>
  <conditionalFormatting sqref="BE8">
    <cfRule type="cellIs" dxfId="2457" priority="7225" operator="equal">
      <formula>0</formula>
    </cfRule>
    <cfRule type="cellIs" dxfId="2456" priority="7226" operator="greaterThan">
      <formula>0</formula>
    </cfRule>
  </conditionalFormatting>
  <conditionalFormatting sqref="BE7">
    <cfRule type="cellIs" dxfId="2455" priority="7221" operator="equal">
      <formula>0</formula>
    </cfRule>
    <cfRule type="cellIs" dxfId="2454" priority="7222" operator="greaterThan">
      <formula>0</formula>
    </cfRule>
  </conditionalFormatting>
  <conditionalFormatting sqref="BE7">
    <cfRule type="cellIs" dxfId="2453" priority="7179" operator="equal">
      <formula>0</formula>
    </cfRule>
    <cfRule type="cellIs" dxfId="2452" priority="7180" operator="greaterThan">
      <formula>0</formula>
    </cfRule>
  </conditionalFormatting>
  <conditionalFormatting sqref="BE8">
    <cfRule type="cellIs" dxfId="2451" priority="7211" operator="equal">
      <formula>0</formula>
    </cfRule>
    <cfRule type="cellIs" dxfId="2450" priority="7212" operator="greaterThan">
      <formula>0</formula>
    </cfRule>
  </conditionalFormatting>
  <conditionalFormatting sqref="BE8">
    <cfRule type="cellIs" dxfId="2449" priority="7207" operator="equal">
      <formula>0</formula>
    </cfRule>
    <cfRule type="cellIs" dxfId="2448" priority="7208" operator="greaterThan">
      <formula>0</formula>
    </cfRule>
  </conditionalFormatting>
  <conditionalFormatting sqref="BE8">
    <cfRule type="cellIs" dxfId="2447" priority="7209" operator="equal">
      <formula>0</formula>
    </cfRule>
    <cfRule type="cellIs" dxfId="2446" priority="7210" operator="greaterThan">
      <formula>0</formula>
    </cfRule>
  </conditionalFormatting>
  <conditionalFormatting sqref="BE7">
    <cfRule type="cellIs" dxfId="2445" priority="7205" operator="equal">
      <formula>0</formula>
    </cfRule>
    <cfRule type="cellIs" dxfId="2444" priority="7206" operator="greaterThan">
      <formula>0</formula>
    </cfRule>
  </conditionalFormatting>
  <conditionalFormatting sqref="BE8">
    <cfRule type="cellIs" dxfId="2443" priority="7203" operator="equal">
      <formula>0</formula>
    </cfRule>
    <cfRule type="cellIs" dxfId="2442" priority="7204" operator="greaterThan">
      <formula>0</formula>
    </cfRule>
  </conditionalFormatting>
  <conditionalFormatting sqref="BE8">
    <cfRule type="cellIs" dxfId="2441" priority="7201" operator="equal">
      <formula>0</formula>
    </cfRule>
    <cfRule type="cellIs" dxfId="2440" priority="7202" operator="greaterThan">
      <formula>0</formula>
    </cfRule>
  </conditionalFormatting>
  <conditionalFormatting sqref="BE7">
    <cfRule type="cellIs" dxfId="2439" priority="7199" operator="equal">
      <formula>0</formula>
    </cfRule>
    <cfRule type="cellIs" dxfId="2438" priority="7200" operator="greaterThan">
      <formula>0</formula>
    </cfRule>
  </conditionalFormatting>
  <conditionalFormatting sqref="BE7">
    <cfRule type="cellIs" dxfId="2437" priority="7193" operator="equal">
      <formula>0</formula>
    </cfRule>
    <cfRule type="cellIs" dxfId="2436" priority="7194" operator="greaterThan">
      <formula>0</formula>
    </cfRule>
  </conditionalFormatting>
  <conditionalFormatting sqref="BE8">
    <cfRule type="cellIs" dxfId="2435" priority="7197" operator="equal">
      <formula>0</formula>
    </cfRule>
    <cfRule type="cellIs" dxfId="2434" priority="7198" operator="greaterThan">
      <formula>0</formula>
    </cfRule>
  </conditionalFormatting>
  <conditionalFormatting sqref="BE7">
    <cfRule type="cellIs" dxfId="2433" priority="7195" operator="equal">
      <formula>0</formula>
    </cfRule>
    <cfRule type="cellIs" dxfId="2432" priority="7196" operator="greaterThan">
      <formula>0</formula>
    </cfRule>
  </conditionalFormatting>
  <conditionalFormatting sqref="BE8">
    <cfRule type="cellIs" dxfId="2431" priority="7191" operator="equal">
      <formula>0</formula>
    </cfRule>
    <cfRule type="cellIs" dxfId="2430" priority="7192" operator="greaterThan">
      <formula>0</formula>
    </cfRule>
  </conditionalFormatting>
  <conditionalFormatting sqref="BE8">
    <cfRule type="cellIs" dxfId="2429" priority="7189" operator="equal">
      <formula>0</formula>
    </cfRule>
    <cfRule type="cellIs" dxfId="2428" priority="7190" operator="greaterThan">
      <formula>0</formula>
    </cfRule>
  </conditionalFormatting>
  <conditionalFormatting sqref="BE8">
    <cfRule type="cellIs" dxfId="2427" priority="7187" operator="equal">
      <formula>0</formula>
    </cfRule>
    <cfRule type="cellIs" dxfId="2426" priority="7188" operator="greaterThan">
      <formula>0</formula>
    </cfRule>
  </conditionalFormatting>
  <conditionalFormatting sqref="BE8">
    <cfRule type="cellIs" dxfId="2425" priority="7185" operator="equal">
      <formula>0</formula>
    </cfRule>
    <cfRule type="cellIs" dxfId="2424" priority="7186" operator="greaterThan">
      <formula>0</formula>
    </cfRule>
  </conditionalFormatting>
  <conditionalFormatting sqref="BE7">
    <cfRule type="cellIs" dxfId="2423" priority="7183" operator="equal">
      <formula>0</formula>
    </cfRule>
    <cfRule type="cellIs" dxfId="2422" priority="7184" operator="greaterThan">
      <formula>0</formula>
    </cfRule>
  </conditionalFormatting>
  <conditionalFormatting sqref="BE7">
    <cfRule type="cellIs" dxfId="2421" priority="7181" operator="equal">
      <formula>0</formula>
    </cfRule>
    <cfRule type="cellIs" dxfId="2420" priority="7182" operator="greaterThan">
      <formula>0</formula>
    </cfRule>
  </conditionalFormatting>
  <conditionalFormatting sqref="BE7">
    <cfRule type="cellIs" dxfId="2419" priority="7177" operator="equal">
      <formula>0</formula>
    </cfRule>
    <cfRule type="cellIs" dxfId="2418" priority="7178" operator="greaterThan">
      <formula>0</formula>
    </cfRule>
  </conditionalFormatting>
  <conditionalFormatting sqref="BE7">
    <cfRule type="cellIs" dxfId="2417" priority="7175" operator="equal">
      <formula>0</formula>
    </cfRule>
    <cfRule type="cellIs" dxfId="2416" priority="7176" operator="greaterThan">
      <formula>0</formula>
    </cfRule>
  </conditionalFormatting>
  <conditionalFormatting sqref="BE7">
    <cfRule type="cellIs" dxfId="2415" priority="7171" operator="equal">
      <formula>0</formula>
    </cfRule>
    <cfRule type="cellIs" dxfId="2414" priority="7172" operator="greaterThan">
      <formula>0</formula>
    </cfRule>
  </conditionalFormatting>
  <conditionalFormatting sqref="BE7">
    <cfRule type="cellIs" dxfId="2413" priority="7173" operator="equal">
      <formula>0</formula>
    </cfRule>
    <cfRule type="cellIs" dxfId="2412" priority="7174" operator="greaterThan">
      <formula>0</formula>
    </cfRule>
  </conditionalFormatting>
  <conditionalFormatting sqref="BE7">
    <cfRule type="cellIs" dxfId="2411" priority="7169" operator="equal">
      <formula>0</formula>
    </cfRule>
    <cfRule type="cellIs" dxfId="2410" priority="7170" operator="greaterThan">
      <formula>0</formula>
    </cfRule>
  </conditionalFormatting>
  <conditionalFormatting sqref="BE7">
    <cfRule type="cellIs" dxfId="2409" priority="7167" operator="equal">
      <formula>0</formula>
    </cfRule>
    <cfRule type="cellIs" dxfId="2408" priority="7168" operator="greaterThan">
      <formula>0</formula>
    </cfRule>
  </conditionalFormatting>
  <conditionalFormatting sqref="BE7">
    <cfRule type="cellIs" dxfId="2407" priority="7165" operator="equal">
      <formula>0</formula>
    </cfRule>
    <cfRule type="cellIs" dxfId="2406" priority="7166" operator="greaterThan">
      <formula>0</formula>
    </cfRule>
  </conditionalFormatting>
  <conditionalFormatting sqref="BE7">
    <cfRule type="cellIs" dxfId="2405" priority="7163" operator="equal">
      <formula>0</formula>
    </cfRule>
    <cfRule type="cellIs" dxfId="2404" priority="7164" operator="greaterThan">
      <formula>0</formula>
    </cfRule>
  </conditionalFormatting>
  <conditionalFormatting sqref="BE7">
    <cfRule type="cellIs" dxfId="2403" priority="7161" operator="equal">
      <formula>0</formula>
    </cfRule>
    <cfRule type="cellIs" dxfId="2402" priority="7162" operator="greaterThan">
      <formula>0</formula>
    </cfRule>
  </conditionalFormatting>
  <conditionalFormatting sqref="BE7">
    <cfRule type="cellIs" dxfId="2401" priority="7159" operator="equal">
      <formula>0</formula>
    </cfRule>
    <cfRule type="cellIs" dxfId="2400" priority="7160" operator="greaterThan">
      <formula>0</formula>
    </cfRule>
  </conditionalFormatting>
  <conditionalFormatting sqref="BE7">
    <cfRule type="cellIs" dxfId="2399" priority="7157" operator="equal">
      <formula>0</formula>
    </cfRule>
    <cfRule type="cellIs" dxfId="2398" priority="7158" operator="greaterThan">
      <formula>0</formula>
    </cfRule>
  </conditionalFormatting>
  <conditionalFormatting sqref="BE7">
    <cfRule type="cellIs" dxfId="2397" priority="7155" operator="equal">
      <formula>0</formula>
    </cfRule>
    <cfRule type="cellIs" dxfId="2396" priority="7156" operator="greaterThan">
      <formula>0</formula>
    </cfRule>
  </conditionalFormatting>
  <conditionalFormatting sqref="BE8">
    <cfRule type="cellIs" dxfId="2395" priority="7147" operator="equal">
      <formula>0</formula>
    </cfRule>
    <cfRule type="cellIs" dxfId="2394" priority="7148" operator="greaterThan">
      <formula>0</formula>
    </cfRule>
  </conditionalFormatting>
  <conditionalFormatting sqref="BE8">
    <cfRule type="cellIs" dxfId="2393" priority="7141" operator="equal">
      <formula>0</formula>
    </cfRule>
    <cfRule type="cellIs" dxfId="2392" priority="7142" operator="greaterThan">
      <formula>0</formula>
    </cfRule>
  </conditionalFormatting>
  <conditionalFormatting sqref="BE8">
    <cfRule type="cellIs" dxfId="2391" priority="7135" operator="equal">
      <formula>0</formula>
    </cfRule>
    <cfRule type="cellIs" dxfId="2390" priority="7136" operator="greaterThan">
      <formula>0</formula>
    </cfRule>
  </conditionalFormatting>
  <conditionalFormatting sqref="BE8">
    <cfRule type="cellIs" dxfId="2389" priority="7137" operator="equal">
      <formula>0</formula>
    </cfRule>
    <cfRule type="cellIs" dxfId="2388" priority="7138" operator="greaterThan">
      <formula>0</formula>
    </cfRule>
  </conditionalFormatting>
  <conditionalFormatting sqref="BE7">
    <cfRule type="cellIs" dxfId="2387" priority="7133" operator="equal">
      <formula>0</formula>
    </cfRule>
    <cfRule type="cellIs" dxfId="2386" priority="7134" operator="greaterThan">
      <formula>0</formula>
    </cfRule>
  </conditionalFormatting>
  <conditionalFormatting sqref="BE7">
    <cfRule type="cellIs" dxfId="2385" priority="7091" operator="equal">
      <formula>0</formula>
    </cfRule>
    <cfRule type="cellIs" dxfId="2384" priority="7092" operator="greaterThan">
      <formula>0</formula>
    </cfRule>
  </conditionalFormatting>
  <conditionalFormatting sqref="BE8">
    <cfRule type="cellIs" dxfId="2383" priority="7123" operator="equal">
      <formula>0</formula>
    </cfRule>
    <cfRule type="cellIs" dxfId="2382" priority="7124" operator="greaterThan">
      <formula>0</formula>
    </cfRule>
  </conditionalFormatting>
  <conditionalFormatting sqref="BE8">
    <cfRule type="cellIs" dxfId="2381" priority="7119" operator="equal">
      <formula>0</formula>
    </cfRule>
    <cfRule type="cellIs" dxfId="2380" priority="7120" operator="greaterThan">
      <formula>0</formula>
    </cfRule>
  </conditionalFormatting>
  <conditionalFormatting sqref="BE8">
    <cfRule type="cellIs" dxfId="2379" priority="7121" operator="equal">
      <formula>0</formula>
    </cfRule>
    <cfRule type="cellIs" dxfId="2378" priority="7122" operator="greaterThan">
      <formula>0</formula>
    </cfRule>
  </conditionalFormatting>
  <conditionalFormatting sqref="BE7">
    <cfRule type="cellIs" dxfId="2377" priority="7117" operator="equal">
      <formula>0</formula>
    </cfRule>
    <cfRule type="cellIs" dxfId="2376" priority="7118" operator="greaterThan">
      <formula>0</formula>
    </cfRule>
  </conditionalFormatting>
  <conditionalFormatting sqref="BE8">
    <cfRule type="cellIs" dxfId="2375" priority="7115" operator="equal">
      <formula>0</formula>
    </cfRule>
    <cfRule type="cellIs" dxfId="2374" priority="7116" operator="greaterThan">
      <formula>0</formula>
    </cfRule>
  </conditionalFormatting>
  <conditionalFormatting sqref="BE8">
    <cfRule type="cellIs" dxfId="2373" priority="7113" operator="equal">
      <formula>0</formula>
    </cfRule>
    <cfRule type="cellIs" dxfId="2372" priority="7114" operator="greaterThan">
      <formula>0</formula>
    </cfRule>
  </conditionalFormatting>
  <conditionalFormatting sqref="BE7">
    <cfRule type="cellIs" dxfId="2371" priority="7111" operator="equal">
      <formula>0</formula>
    </cfRule>
    <cfRule type="cellIs" dxfId="2370" priority="7112" operator="greaterThan">
      <formula>0</formula>
    </cfRule>
  </conditionalFormatting>
  <conditionalFormatting sqref="BE7">
    <cfRule type="cellIs" dxfId="2369" priority="7105" operator="equal">
      <formula>0</formula>
    </cfRule>
    <cfRule type="cellIs" dxfId="2368" priority="7106" operator="greaterThan">
      <formula>0</formula>
    </cfRule>
  </conditionalFormatting>
  <conditionalFormatting sqref="BE8">
    <cfRule type="cellIs" dxfId="2367" priority="7109" operator="equal">
      <formula>0</formula>
    </cfRule>
    <cfRule type="cellIs" dxfId="2366" priority="7110" operator="greaterThan">
      <formula>0</formula>
    </cfRule>
  </conditionalFormatting>
  <conditionalFormatting sqref="BE7">
    <cfRule type="cellIs" dxfId="2365" priority="7107" operator="equal">
      <formula>0</formula>
    </cfRule>
    <cfRule type="cellIs" dxfId="2364" priority="7108" operator="greaterThan">
      <formula>0</formula>
    </cfRule>
  </conditionalFormatting>
  <conditionalFormatting sqref="BE8">
    <cfRule type="cellIs" dxfId="2363" priority="7103" operator="equal">
      <formula>0</formula>
    </cfRule>
    <cfRule type="cellIs" dxfId="2362" priority="7104" operator="greaterThan">
      <formula>0</formula>
    </cfRule>
  </conditionalFormatting>
  <conditionalFormatting sqref="BE8">
    <cfRule type="cellIs" dxfId="2361" priority="7101" operator="equal">
      <formula>0</formula>
    </cfRule>
    <cfRule type="cellIs" dxfId="2360" priority="7102" operator="greaterThan">
      <formula>0</formula>
    </cfRule>
  </conditionalFormatting>
  <conditionalFormatting sqref="BE8">
    <cfRule type="cellIs" dxfId="2359" priority="7099" operator="equal">
      <formula>0</formula>
    </cfRule>
    <cfRule type="cellIs" dxfId="2358" priority="7100" operator="greaterThan">
      <formula>0</formula>
    </cfRule>
  </conditionalFormatting>
  <conditionalFormatting sqref="BE8">
    <cfRule type="cellIs" dxfId="2357" priority="7097" operator="equal">
      <formula>0</formula>
    </cfRule>
    <cfRule type="cellIs" dxfId="2356" priority="7098" operator="greaterThan">
      <formula>0</formula>
    </cfRule>
  </conditionalFormatting>
  <conditionalFormatting sqref="BE7">
    <cfRule type="cellIs" dxfId="2355" priority="7095" operator="equal">
      <formula>0</formula>
    </cfRule>
    <cfRule type="cellIs" dxfId="2354" priority="7096" operator="greaterThan">
      <formula>0</formula>
    </cfRule>
  </conditionalFormatting>
  <conditionalFormatting sqref="BE7">
    <cfRule type="cellIs" dxfId="2353" priority="7093" operator="equal">
      <formula>0</formula>
    </cfRule>
    <cfRule type="cellIs" dxfId="2352" priority="7094" operator="greaterThan">
      <formula>0</formula>
    </cfRule>
  </conditionalFormatting>
  <conditionalFormatting sqref="BE7">
    <cfRule type="cellIs" dxfId="2351" priority="7089" operator="equal">
      <formula>0</formula>
    </cfRule>
    <cfRule type="cellIs" dxfId="2350" priority="7090" operator="greaterThan">
      <formula>0</formula>
    </cfRule>
  </conditionalFormatting>
  <conditionalFormatting sqref="BE7">
    <cfRule type="cellIs" dxfId="2349" priority="7087" operator="equal">
      <formula>0</formula>
    </cfRule>
    <cfRule type="cellIs" dxfId="2348" priority="7088" operator="greaterThan">
      <formula>0</formula>
    </cfRule>
  </conditionalFormatting>
  <conditionalFormatting sqref="BE7">
    <cfRule type="cellIs" dxfId="2347" priority="7083" operator="equal">
      <formula>0</formula>
    </cfRule>
    <cfRule type="cellIs" dxfId="2346" priority="7084" operator="greaterThan">
      <formula>0</formula>
    </cfRule>
  </conditionalFormatting>
  <conditionalFormatting sqref="BE7">
    <cfRule type="cellIs" dxfId="2345" priority="7085" operator="equal">
      <formula>0</formula>
    </cfRule>
    <cfRule type="cellIs" dxfId="2344" priority="7086" operator="greaterThan">
      <formula>0</formula>
    </cfRule>
  </conditionalFormatting>
  <conditionalFormatting sqref="BE7">
    <cfRule type="cellIs" dxfId="2343" priority="7081" operator="equal">
      <formula>0</formula>
    </cfRule>
    <cfRule type="cellIs" dxfId="2342" priority="7082" operator="greaterThan">
      <formula>0</formula>
    </cfRule>
  </conditionalFormatting>
  <conditionalFormatting sqref="BE7">
    <cfRule type="cellIs" dxfId="2341" priority="7079" operator="equal">
      <formula>0</formula>
    </cfRule>
    <cfRule type="cellIs" dxfId="2340" priority="7080" operator="greaterThan">
      <formula>0</formula>
    </cfRule>
  </conditionalFormatting>
  <conditionalFormatting sqref="BE7">
    <cfRule type="cellIs" dxfId="2339" priority="7077" operator="equal">
      <formula>0</formula>
    </cfRule>
    <cfRule type="cellIs" dxfId="2338" priority="7078" operator="greaterThan">
      <formula>0</formula>
    </cfRule>
  </conditionalFormatting>
  <conditionalFormatting sqref="BE7">
    <cfRule type="cellIs" dxfId="2337" priority="7075" operator="equal">
      <formula>0</formula>
    </cfRule>
    <cfRule type="cellIs" dxfId="2336" priority="7076" operator="greaterThan">
      <formula>0</formula>
    </cfRule>
  </conditionalFormatting>
  <conditionalFormatting sqref="BE7">
    <cfRule type="cellIs" dxfId="2335" priority="7073" operator="equal">
      <formula>0</formula>
    </cfRule>
    <cfRule type="cellIs" dxfId="2334" priority="7074" operator="greaterThan">
      <formula>0</formula>
    </cfRule>
  </conditionalFormatting>
  <conditionalFormatting sqref="BE7">
    <cfRule type="cellIs" dxfId="2333" priority="7071" operator="equal">
      <formula>0</formula>
    </cfRule>
    <cfRule type="cellIs" dxfId="2332" priority="7072" operator="greaterThan">
      <formula>0</formula>
    </cfRule>
  </conditionalFormatting>
  <conditionalFormatting sqref="BE7">
    <cfRule type="cellIs" dxfId="2331" priority="7069" operator="equal">
      <formula>0</formula>
    </cfRule>
    <cfRule type="cellIs" dxfId="2330" priority="7070" operator="greaterThan">
      <formula>0</formula>
    </cfRule>
  </conditionalFormatting>
  <conditionalFormatting sqref="BE8">
    <cfRule type="cellIs" dxfId="2329" priority="7061" operator="equal">
      <formula>0</formula>
    </cfRule>
    <cfRule type="cellIs" dxfId="2328" priority="7062" operator="greaterThan">
      <formula>0</formula>
    </cfRule>
  </conditionalFormatting>
  <conditionalFormatting sqref="BE8">
    <cfRule type="cellIs" dxfId="2327" priority="7055" operator="equal">
      <formula>0</formula>
    </cfRule>
    <cfRule type="cellIs" dxfId="2326" priority="7056" operator="greaterThan">
      <formula>0</formula>
    </cfRule>
  </conditionalFormatting>
  <conditionalFormatting sqref="BE8">
    <cfRule type="cellIs" dxfId="2325" priority="7057" operator="equal">
      <formula>0</formula>
    </cfRule>
    <cfRule type="cellIs" dxfId="2324" priority="7058" operator="greaterThan">
      <formula>0</formula>
    </cfRule>
  </conditionalFormatting>
  <conditionalFormatting sqref="BE7">
    <cfRule type="cellIs" dxfId="2323" priority="7053" operator="equal">
      <formula>0</formula>
    </cfRule>
    <cfRule type="cellIs" dxfId="2322" priority="7054" operator="greaterThan">
      <formula>0</formula>
    </cfRule>
  </conditionalFormatting>
  <conditionalFormatting sqref="BE8">
    <cfRule type="cellIs" dxfId="2321" priority="7049" operator="equal">
      <formula>0</formula>
    </cfRule>
    <cfRule type="cellIs" dxfId="2320" priority="7050" operator="greaterThan">
      <formula>0</formula>
    </cfRule>
  </conditionalFormatting>
  <conditionalFormatting sqref="BE8">
    <cfRule type="cellIs" dxfId="2319" priority="7047" operator="equal">
      <formula>0</formula>
    </cfRule>
    <cfRule type="cellIs" dxfId="2318" priority="7048" operator="greaterThan">
      <formula>0</formula>
    </cfRule>
  </conditionalFormatting>
  <conditionalFormatting sqref="BE7">
    <cfRule type="cellIs" dxfId="2317" priority="7045" operator="equal">
      <formula>0</formula>
    </cfRule>
    <cfRule type="cellIs" dxfId="2316" priority="7046" operator="greaterThan">
      <formula>0</formula>
    </cfRule>
  </conditionalFormatting>
  <conditionalFormatting sqref="BE7">
    <cfRule type="cellIs" dxfId="2315" priority="7039" operator="equal">
      <formula>0</formula>
    </cfRule>
    <cfRule type="cellIs" dxfId="2314" priority="7040" operator="greaterThan">
      <formula>0</formula>
    </cfRule>
  </conditionalFormatting>
  <conditionalFormatting sqref="BE8">
    <cfRule type="cellIs" dxfId="2313" priority="7043" operator="equal">
      <formula>0</formula>
    </cfRule>
    <cfRule type="cellIs" dxfId="2312" priority="7044" operator="greaterThan">
      <formula>0</formula>
    </cfRule>
  </conditionalFormatting>
  <conditionalFormatting sqref="BE7">
    <cfRule type="cellIs" dxfId="2311" priority="7041" operator="equal">
      <formula>0</formula>
    </cfRule>
    <cfRule type="cellIs" dxfId="2310" priority="7042" operator="greaterThan">
      <formula>0</formula>
    </cfRule>
  </conditionalFormatting>
  <conditionalFormatting sqref="BE8">
    <cfRule type="cellIs" dxfId="2309" priority="7035" operator="equal">
      <formula>0</formula>
    </cfRule>
    <cfRule type="cellIs" dxfId="2308" priority="7036" operator="greaterThan">
      <formula>0</formula>
    </cfRule>
  </conditionalFormatting>
  <conditionalFormatting sqref="BE8">
    <cfRule type="cellIs" dxfId="2307" priority="7033" operator="equal">
      <formula>0</formula>
    </cfRule>
    <cfRule type="cellIs" dxfId="2306" priority="7034" operator="greaterThan">
      <formula>0</formula>
    </cfRule>
  </conditionalFormatting>
  <conditionalFormatting sqref="BE8">
    <cfRule type="cellIs" dxfId="2305" priority="7031" operator="equal">
      <formula>0</formula>
    </cfRule>
    <cfRule type="cellIs" dxfId="2304" priority="7032" operator="greaterThan">
      <formula>0</formula>
    </cfRule>
  </conditionalFormatting>
  <conditionalFormatting sqref="BE8">
    <cfRule type="cellIs" dxfId="2303" priority="7029" operator="equal">
      <formula>0</formula>
    </cfRule>
    <cfRule type="cellIs" dxfId="2302" priority="7030" operator="greaterThan">
      <formula>0</formula>
    </cfRule>
  </conditionalFormatting>
  <conditionalFormatting sqref="BE7">
    <cfRule type="cellIs" dxfId="2301" priority="7027" operator="equal">
      <formula>0</formula>
    </cfRule>
    <cfRule type="cellIs" dxfId="2300" priority="7028" operator="greaterThan">
      <formula>0</formula>
    </cfRule>
  </conditionalFormatting>
  <conditionalFormatting sqref="BE7">
    <cfRule type="cellIs" dxfId="2299" priority="7023" operator="equal">
      <formula>0</formula>
    </cfRule>
    <cfRule type="cellIs" dxfId="2298" priority="7024" operator="greaterThan">
      <formula>0</formula>
    </cfRule>
  </conditionalFormatting>
  <conditionalFormatting sqref="BE7">
    <cfRule type="cellIs" dxfId="2297" priority="7025" operator="equal">
      <formula>0</formula>
    </cfRule>
    <cfRule type="cellIs" dxfId="2296" priority="7026" operator="greaterThan">
      <formula>0</formula>
    </cfRule>
  </conditionalFormatting>
  <conditionalFormatting sqref="BE7">
    <cfRule type="cellIs" dxfId="2295" priority="7019" operator="equal">
      <formula>0</formula>
    </cfRule>
    <cfRule type="cellIs" dxfId="2294" priority="7020" operator="greaterThan">
      <formula>0</formula>
    </cfRule>
  </conditionalFormatting>
  <conditionalFormatting sqref="BE7">
    <cfRule type="cellIs" dxfId="2293" priority="7017" operator="equal">
      <formula>0</formula>
    </cfRule>
    <cfRule type="cellIs" dxfId="2292" priority="7018" operator="greaterThan">
      <formula>0</formula>
    </cfRule>
  </conditionalFormatting>
  <conditionalFormatting sqref="BE7">
    <cfRule type="cellIs" dxfId="2291" priority="7013" operator="equal">
      <formula>0</formula>
    </cfRule>
    <cfRule type="cellIs" dxfId="2290" priority="7014" operator="greaterThan">
      <formula>0</formula>
    </cfRule>
  </conditionalFormatting>
  <conditionalFormatting sqref="BE7">
    <cfRule type="cellIs" dxfId="2289" priority="7007" operator="equal">
      <formula>0</formula>
    </cfRule>
    <cfRule type="cellIs" dxfId="2288" priority="7008" operator="greaterThan">
      <formula>0</formula>
    </cfRule>
  </conditionalFormatting>
  <conditionalFormatting sqref="BE7">
    <cfRule type="cellIs" dxfId="2287" priority="7005" operator="equal">
      <formula>0</formula>
    </cfRule>
    <cfRule type="cellIs" dxfId="2286" priority="7006" operator="greaterThan">
      <formula>0</formula>
    </cfRule>
  </conditionalFormatting>
  <conditionalFormatting sqref="BE7">
    <cfRule type="cellIs" dxfId="2285" priority="7003" operator="equal">
      <formula>0</formula>
    </cfRule>
    <cfRule type="cellIs" dxfId="2284" priority="7004" operator="greaterThan">
      <formula>0</formula>
    </cfRule>
  </conditionalFormatting>
  <conditionalFormatting sqref="BE7">
    <cfRule type="cellIs" dxfId="2283" priority="7001" operator="equal">
      <formula>0</formula>
    </cfRule>
    <cfRule type="cellIs" dxfId="2282" priority="7002" operator="greaterThan">
      <formula>0</formula>
    </cfRule>
  </conditionalFormatting>
  <conditionalFormatting sqref="BE7">
    <cfRule type="cellIs" dxfId="2281" priority="6971" operator="equal">
      <formula>0</formula>
    </cfRule>
    <cfRule type="cellIs" dxfId="2280" priority="6972" operator="greaterThan">
      <formula>0</formula>
    </cfRule>
  </conditionalFormatting>
  <conditionalFormatting sqref="BE8">
    <cfRule type="cellIs" dxfId="2279" priority="6963" operator="equal">
      <formula>0</formula>
    </cfRule>
    <cfRule type="cellIs" dxfId="2278" priority="6964" operator="greaterThan">
      <formula>0</formula>
    </cfRule>
  </conditionalFormatting>
  <conditionalFormatting sqref="BE8">
    <cfRule type="cellIs" dxfId="2277" priority="6957" operator="equal">
      <formula>0</formula>
    </cfRule>
    <cfRule type="cellIs" dxfId="2276" priority="6958" operator="greaterThan">
      <formula>0</formula>
    </cfRule>
  </conditionalFormatting>
  <conditionalFormatting sqref="BE8">
    <cfRule type="cellIs" dxfId="2275" priority="6951" operator="equal">
      <formula>0</formula>
    </cfRule>
    <cfRule type="cellIs" dxfId="2274" priority="6952" operator="greaterThan">
      <formula>0</formula>
    </cfRule>
  </conditionalFormatting>
  <conditionalFormatting sqref="BE8">
    <cfRule type="cellIs" dxfId="2273" priority="6953" operator="equal">
      <formula>0</formula>
    </cfRule>
    <cfRule type="cellIs" dxfId="2272" priority="6954" operator="greaterThan">
      <formula>0</formula>
    </cfRule>
  </conditionalFormatting>
  <conditionalFormatting sqref="BE7">
    <cfRule type="cellIs" dxfId="2271" priority="6949" operator="equal">
      <formula>0</formula>
    </cfRule>
    <cfRule type="cellIs" dxfId="2270" priority="6950" operator="greaterThan">
      <formula>0</formula>
    </cfRule>
  </conditionalFormatting>
  <conditionalFormatting sqref="BE7">
    <cfRule type="cellIs" dxfId="2269" priority="6907" operator="equal">
      <formula>0</formula>
    </cfRule>
    <cfRule type="cellIs" dxfId="2268" priority="6908" operator="greaterThan">
      <formula>0</formula>
    </cfRule>
  </conditionalFormatting>
  <conditionalFormatting sqref="BE8">
    <cfRule type="cellIs" dxfId="2267" priority="6939" operator="equal">
      <formula>0</formula>
    </cfRule>
    <cfRule type="cellIs" dxfId="2266" priority="6940" operator="greaterThan">
      <formula>0</formula>
    </cfRule>
  </conditionalFormatting>
  <conditionalFormatting sqref="BE8">
    <cfRule type="cellIs" dxfId="2265" priority="6935" operator="equal">
      <formula>0</formula>
    </cfRule>
    <cfRule type="cellIs" dxfId="2264" priority="6936" operator="greaterThan">
      <formula>0</formula>
    </cfRule>
  </conditionalFormatting>
  <conditionalFormatting sqref="BE8">
    <cfRule type="cellIs" dxfId="2263" priority="6937" operator="equal">
      <formula>0</formula>
    </cfRule>
    <cfRule type="cellIs" dxfId="2262" priority="6938" operator="greaterThan">
      <formula>0</formula>
    </cfRule>
  </conditionalFormatting>
  <conditionalFormatting sqref="BE7">
    <cfRule type="cellIs" dxfId="2261" priority="6933" operator="equal">
      <formula>0</formula>
    </cfRule>
    <cfRule type="cellIs" dxfId="2260" priority="6934" operator="greaterThan">
      <formula>0</formula>
    </cfRule>
  </conditionalFormatting>
  <conditionalFormatting sqref="BE8">
    <cfRule type="cellIs" dxfId="2259" priority="6931" operator="equal">
      <formula>0</formula>
    </cfRule>
    <cfRule type="cellIs" dxfId="2258" priority="6932" operator="greaterThan">
      <formula>0</formula>
    </cfRule>
  </conditionalFormatting>
  <conditionalFormatting sqref="BE8">
    <cfRule type="cellIs" dxfId="2257" priority="6929" operator="equal">
      <formula>0</formula>
    </cfRule>
    <cfRule type="cellIs" dxfId="2256" priority="6930" operator="greaterThan">
      <formula>0</formula>
    </cfRule>
  </conditionalFormatting>
  <conditionalFormatting sqref="BE7">
    <cfRule type="cellIs" dxfId="2255" priority="6927" operator="equal">
      <formula>0</formula>
    </cfRule>
    <cfRule type="cellIs" dxfId="2254" priority="6928" operator="greaterThan">
      <formula>0</formula>
    </cfRule>
  </conditionalFormatting>
  <conditionalFormatting sqref="BE7">
    <cfRule type="cellIs" dxfId="2253" priority="6921" operator="equal">
      <formula>0</formula>
    </cfRule>
    <cfRule type="cellIs" dxfId="2252" priority="6922" operator="greaterThan">
      <formula>0</formula>
    </cfRule>
  </conditionalFormatting>
  <conditionalFormatting sqref="BE8">
    <cfRule type="cellIs" dxfId="2251" priority="6925" operator="equal">
      <formula>0</formula>
    </cfRule>
    <cfRule type="cellIs" dxfId="2250" priority="6926" operator="greaterThan">
      <formula>0</formula>
    </cfRule>
  </conditionalFormatting>
  <conditionalFormatting sqref="BE7">
    <cfRule type="cellIs" dxfId="2249" priority="6923" operator="equal">
      <formula>0</formula>
    </cfRule>
    <cfRule type="cellIs" dxfId="2248" priority="6924" operator="greaterThan">
      <formula>0</formula>
    </cfRule>
  </conditionalFormatting>
  <conditionalFormatting sqref="BE8">
    <cfRule type="cellIs" dxfId="2247" priority="6919" operator="equal">
      <formula>0</formula>
    </cfRule>
    <cfRule type="cellIs" dxfId="2246" priority="6920" operator="greaterThan">
      <formula>0</formula>
    </cfRule>
  </conditionalFormatting>
  <conditionalFormatting sqref="BE8">
    <cfRule type="cellIs" dxfId="2245" priority="6917" operator="equal">
      <formula>0</formula>
    </cfRule>
    <cfRule type="cellIs" dxfId="2244" priority="6918" operator="greaterThan">
      <formula>0</formula>
    </cfRule>
  </conditionalFormatting>
  <conditionalFormatting sqref="BE8">
    <cfRule type="cellIs" dxfId="2243" priority="6915" operator="equal">
      <formula>0</formula>
    </cfRule>
    <cfRule type="cellIs" dxfId="2242" priority="6916" operator="greaterThan">
      <formula>0</formula>
    </cfRule>
  </conditionalFormatting>
  <conditionalFormatting sqref="BE8">
    <cfRule type="cellIs" dxfId="2241" priority="6913" operator="equal">
      <formula>0</formula>
    </cfRule>
    <cfRule type="cellIs" dxfId="2240" priority="6914" operator="greaterThan">
      <formula>0</formula>
    </cfRule>
  </conditionalFormatting>
  <conditionalFormatting sqref="BE7">
    <cfRule type="cellIs" dxfId="2239" priority="6911" operator="equal">
      <formula>0</formula>
    </cfRule>
    <cfRule type="cellIs" dxfId="2238" priority="6912" operator="greaterThan">
      <formula>0</formula>
    </cfRule>
  </conditionalFormatting>
  <conditionalFormatting sqref="BE7">
    <cfRule type="cellIs" dxfId="2237" priority="6909" operator="equal">
      <formula>0</formula>
    </cfRule>
    <cfRule type="cellIs" dxfId="2236" priority="6910" operator="greaterThan">
      <formula>0</formula>
    </cfRule>
  </conditionalFormatting>
  <conditionalFormatting sqref="BE7">
    <cfRule type="cellIs" dxfId="2235" priority="6905" operator="equal">
      <formula>0</formula>
    </cfRule>
    <cfRule type="cellIs" dxfId="2234" priority="6906" operator="greaterThan">
      <formula>0</formula>
    </cfRule>
  </conditionalFormatting>
  <conditionalFormatting sqref="BE7">
    <cfRule type="cellIs" dxfId="2233" priority="6903" operator="equal">
      <formula>0</formula>
    </cfRule>
    <cfRule type="cellIs" dxfId="2232" priority="6904" operator="greaterThan">
      <formula>0</formula>
    </cfRule>
  </conditionalFormatting>
  <conditionalFormatting sqref="BE7">
    <cfRule type="cellIs" dxfId="2231" priority="6899" operator="equal">
      <formula>0</formula>
    </cfRule>
    <cfRule type="cellIs" dxfId="2230" priority="6900" operator="greaterThan">
      <formula>0</formula>
    </cfRule>
  </conditionalFormatting>
  <conditionalFormatting sqref="BE7">
    <cfRule type="cellIs" dxfId="2229" priority="6901" operator="equal">
      <formula>0</formula>
    </cfRule>
    <cfRule type="cellIs" dxfId="2228" priority="6902" operator="greaterThan">
      <formula>0</formula>
    </cfRule>
  </conditionalFormatting>
  <conditionalFormatting sqref="BE7">
    <cfRule type="cellIs" dxfId="2227" priority="6897" operator="equal">
      <formula>0</formula>
    </cfRule>
    <cfRule type="cellIs" dxfId="2226" priority="6898" operator="greaterThan">
      <formula>0</formula>
    </cfRule>
  </conditionalFormatting>
  <conditionalFormatting sqref="BE7">
    <cfRule type="cellIs" dxfId="2225" priority="6895" operator="equal">
      <formula>0</formula>
    </cfRule>
    <cfRule type="cellIs" dxfId="2224" priority="6896" operator="greaterThan">
      <formula>0</formula>
    </cfRule>
  </conditionalFormatting>
  <conditionalFormatting sqref="BE7">
    <cfRule type="cellIs" dxfId="2223" priority="6893" operator="equal">
      <formula>0</formula>
    </cfRule>
    <cfRule type="cellIs" dxfId="2222" priority="6894" operator="greaterThan">
      <formula>0</formula>
    </cfRule>
  </conditionalFormatting>
  <conditionalFormatting sqref="BE7">
    <cfRule type="cellIs" dxfId="2221" priority="6891" operator="equal">
      <formula>0</formula>
    </cfRule>
    <cfRule type="cellIs" dxfId="2220" priority="6892" operator="greaterThan">
      <formula>0</formula>
    </cfRule>
  </conditionalFormatting>
  <conditionalFormatting sqref="BE7">
    <cfRule type="cellIs" dxfId="2219" priority="6889" operator="equal">
      <formula>0</formula>
    </cfRule>
    <cfRule type="cellIs" dxfId="2218" priority="6890" operator="greaterThan">
      <formula>0</formula>
    </cfRule>
  </conditionalFormatting>
  <conditionalFormatting sqref="BE7">
    <cfRule type="cellIs" dxfId="2217" priority="6887" operator="equal">
      <formula>0</formula>
    </cfRule>
    <cfRule type="cellIs" dxfId="2216" priority="6888" operator="greaterThan">
      <formula>0</formula>
    </cfRule>
  </conditionalFormatting>
  <conditionalFormatting sqref="BE7">
    <cfRule type="cellIs" dxfId="2215" priority="6885" operator="equal">
      <formula>0</formula>
    </cfRule>
    <cfRule type="cellIs" dxfId="2214" priority="6886" operator="greaterThan">
      <formula>0</formula>
    </cfRule>
  </conditionalFormatting>
  <conditionalFormatting sqref="BE8">
    <cfRule type="cellIs" dxfId="2213" priority="6877" operator="equal">
      <formula>0</formula>
    </cfRule>
    <cfRule type="cellIs" dxfId="2212" priority="6878" operator="greaterThan">
      <formula>0</formula>
    </cfRule>
  </conditionalFormatting>
  <conditionalFormatting sqref="BE8">
    <cfRule type="cellIs" dxfId="2211" priority="6871" operator="equal">
      <formula>0</formula>
    </cfRule>
    <cfRule type="cellIs" dxfId="2210" priority="6872" operator="greaterThan">
      <formula>0</formula>
    </cfRule>
  </conditionalFormatting>
  <conditionalFormatting sqref="BE8">
    <cfRule type="cellIs" dxfId="2209" priority="6873" operator="equal">
      <formula>0</formula>
    </cfRule>
    <cfRule type="cellIs" dxfId="2208" priority="6874" operator="greaterThan">
      <formula>0</formula>
    </cfRule>
  </conditionalFormatting>
  <conditionalFormatting sqref="BE7">
    <cfRule type="cellIs" dxfId="2207" priority="6869" operator="equal">
      <formula>0</formula>
    </cfRule>
    <cfRule type="cellIs" dxfId="2206" priority="6870" operator="greaterThan">
      <formula>0</formula>
    </cfRule>
  </conditionalFormatting>
  <conditionalFormatting sqref="BE8">
    <cfRule type="cellIs" dxfId="2205" priority="6865" operator="equal">
      <formula>0</formula>
    </cfRule>
    <cfRule type="cellIs" dxfId="2204" priority="6866" operator="greaterThan">
      <formula>0</formula>
    </cfRule>
  </conditionalFormatting>
  <conditionalFormatting sqref="BE8">
    <cfRule type="cellIs" dxfId="2203" priority="6863" operator="equal">
      <formula>0</formula>
    </cfRule>
    <cfRule type="cellIs" dxfId="2202" priority="6864" operator="greaterThan">
      <formula>0</formula>
    </cfRule>
  </conditionalFormatting>
  <conditionalFormatting sqref="BE7">
    <cfRule type="cellIs" dxfId="2201" priority="6861" operator="equal">
      <formula>0</formula>
    </cfRule>
    <cfRule type="cellIs" dxfId="2200" priority="6862" operator="greaterThan">
      <formula>0</formula>
    </cfRule>
  </conditionalFormatting>
  <conditionalFormatting sqref="BE7">
    <cfRule type="cellIs" dxfId="2199" priority="6855" operator="equal">
      <formula>0</formula>
    </cfRule>
    <cfRule type="cellIs" dxfId="2198" priority="6856" operator="greaterThan">
      <formula>0</formula>
    </cfRule>
  </conditionalFormatting>
  <conditionalFormatting sqref="BE8">
    <cfRule type="cellIs" dxfId="2197" priority="6859" operator="equal">
      <formula>0</formula>
    </cfRule>
    <cfRule type="cellIs" dxfId="2196" priority="6860" operator="greaterThan">
      <formula>0</formula>
    </cfRule>
  </conditionalFormatting>
  <conditionalFormatting sqref="BE7">
    <cfRule type="cellIs" dxfId="2195" priority="6857" operator="equal">
      <formula>0</formula>
    </cfRule>
    <cfRule type="cellIs" dxfId="2194" priority="6858" operator="greaterThan">
      <formula>0</formula>
    </cfRule>
  </conditionalFormatting>
  <conditionalFormatting sqref="BE8">
    <cfRule type="cellIs" dxfId="2193" priority="6851" operator="equal">
      <formula>0</formula>
    </cfRule>
    <cfRule type="cellIs" dxfId="2192" priority="6852" operator="greaterThan">
      <formula>0</formula>
    </cfRule>
  </conditionalFormatting>
  <conditionalFormatting sqref="BE8">
    <cfRule type="cellIs" dxfId="2191" priority="6849" operator="equal">
      <formula>0</formula>
    </cfRule>
    <cfRule type="cellIs" dxfId="2190" priority="6850" operator="greaterThan">
      <formula>0</formula>
    </cfRule>
  </conditionalFormatting>
  <conditionalFormatting sqref="BE8">
    <cfRule type="cellIs" dxfId="2189" priority="6847" operator="equal">
      <formula>0</formula>
    </cfRule>
    <cfRule type="cellIs" dxfId="2188" priority="6848" operator="greaterThan">
      <formula>0</formula>
    </cfRule>
  </conditionalFormatting>
  <conditionalFormatting sqref="BE8">
    <cfRule type="cellIs" dxfId="2187" priority="6845" operator="equal">
      <formula>0</formula>
    </cfRule>
    <cfRule type="cellIs" dxfId="2186" priority="6846" operator="greaterThan">
      <formula>0</formula>
    </cfRule>
  </conditionalFormatting>
  <conditionalFormatting sqref="BE7">
    <cfRule type="cellIs" dxfId="2185" priority="6843" operator="equal">
      <formula>0</formula>
    </cfRule>
    <cfRule type="cellIs" dxfId="2184" priority="6844" operator="greaterThan">
      <formula>0</formula>
    </cfRule>
  </conditionalFormatting>
  <conditionalFormatting sqref="BE7">
    <cfRule type="cellIs" dxfId="2183" priority="6839" operator="equal">
      <formula>0</formula>
    </cfRule>
    <cfRule type="cellIs" dxfId="2182" priority="6840" operator="greaterThan">
      <formula>0</formula>
    </cfRule>
  </conditionalFormatting>
  <conditionalFormatting sqref="BE7">
    <cfRule type="cellIs" dxfId="2181" priority="6841" operator="equal">
      <formula>0</formula>
    </cfRule>
    <cfRule type="cellIs" dxfId="2180" priority="6842" operator="greaterThan">
      <formula>0</formula>
    </cfRule>
  </conditionalFormatting>
  <conditionalFormatting sqref="BE7">
    <cfRule type="cellIs" dxfId="2179" priority="6835" operator="equal">
      <formula>0</formula>
    </cfRule>
    <cfRule type="cellIs" dxfId="2178" priority="6836" operator="greaterThan">
      <formula>0</formula>
    </cfRule>
  </conditionalFormatting>
  <conditionalFormatting sqref="BE7">
    <cfRule type="cellIs" dxfId="2177" priority="6833" operator="equal">
      <formula>0</formula>
    </cfRule>
    <cfRule type="cellIs" dxfId="2176" priority="6834" operator="greaterThan">
      <formula>0</formula>
    </cfRule>
  </conditionalFormatting>
  <conditionalFormatting sqref="BE7">
    <cfRule type="cellIs" dxfId="2175" priority="6829" operator="equal">
      <formula>0</formula>
    </cfRule>
    <cfRule type="cellIs" dxfId="2174" priority="6830" operator="greaterThan">
      <formula>0</formula>
    </cfRule>
  </conditionalFormatting>
  <conditionalFormatting sqref="BE7">
    <cfRule type="cellIs" dxfId="2173" priority="6823" operator="equal">
      <formula>0</formula>
    </cfRule>
    <cfRule type="cellIs" dxfId="2172" priority="6824" operator="greaterThan">
      <formula>0</formula>
    </cfRule>
  </conditionalFormatting>
  <conditionalFormatting sqref="BE7">
    <cfRule type="cellIs" dxfId="2171" priority="6821" operator="equal">
      <formula>0</formula>
    </cfRule>
    <cfRule type="cellIs" dxfId="2170" priority="6822" operator="greaterThan">
      <formula>0</formula>
    </cfRule>
  </conditionalFormatting>
  <conditionalFormatting sqref="BE7">
    <cfRule type="cellIs" dxfId="2169" priority="6819" operator="equal">
      <formula>0</formula>
    </cfRule>
    <cfRule type="cellIs" dxfId="2168" priority="6820" operator="greaterThan">
      <formula>0</formula>
    </cfRule>
  </conditionalFormatting>
  <conditionalFormatting sqref="BE7">
    <cfRule type="cellIs" dxfId="2167" priority="6817" operator="equal">
      <formula>0</formula>
    </cfRule>
    <cfRule type="cellIs" dxfId="2166" priority="6818" operator="greaterThan">
      <formula>0</formula>
    </cfRule>
  </conditionalFormatting>
  <conditionalFormatting sqref="BE8">
    <cfRule type="cellIs" dxfId="2165" priority="6781" operator="equal">
      <formula>0</formula>
    </cfRule>
    <cfRule type="cellIs" dxfId="2164" priority="6782" operator="greaterThan">
      <formula>0</formula>
    </cfRule>
  </conditionalFormatting>
  <conditionalFormatting sqref="BE8">
    <cfRule type="cellIs" dxfId="2163" priority="6775" operator="equal">
      <formula>0</formula>
    </cfRule>
    <cfRule type="cellIs" dxfId="2162" priority="6776" operator="greaterThan">
      <formula>0</formula>
    </cfRule>
  </conditionalFormatting>
  <conditionalFormatting sqref="BE8">
    <cfRule type="cellIs" dxfId="2161" priority="6777" operator="equal">
      <formula>0</formula>
    </cfRule>
    <cfRule type="cellIs" dxfId="2160" priority="6778" operator="greaterThan">
      <formula>0</formula>
    </cfRule>
  </conditionalFormatting>
  <conditionalFormatting sqref="BE7">
    <cfRule type="cellIs" dxfId="2159" priority="6773" operator="equal">
      <formula>0</formula>
    </cfRule>
    <cfRule type="cellIs" dxfId="2158" priority="6774" operator="greaterThan">
      <formula>0</formula>
    </cfRule>
  </conditionalFormatting>
  <conditionalFormatting sqref="BE8">
    <cfRule type="cellIs" dxfId="2157" priority="6769" operator="equal">
      <formula>0</formula>
    </cfRule>
    <cfRule type="cellIs" dxfId="2156" priority="6770" operator="greaterThan">
      <formula>0</formula>
    </cfRule>
  </conditionalFormatting>
  <conditionalFormatting sqref="BE8">
    <cfRule type="cellIs" dxfId="2155" priority="6767" operator="equal">
      <formula>0</formula>
    </cfRule>
    <cfRule type="cellIs" dxfId="2154" priority="6768" operator="greaterThan">
      <formula>0</formula>
    </cfRule>
  </conditionalFormatting>
  <conditionalFormatting sqref="BE7">
    <cfRule type="cellIs" dxfId="2153" priority="6765" operator="equal">
      <formula>0</formula>
    </cfRule>
    <cfRule type="cellIs" dxfId="2152" priority="6766" operator="greaterThan">
      <formula>0</formula>
    </cfRule>
  </conditionalFormatting>
  <conditionalFormatting sqref="BE7">
    <cfRule type="cellIs" dxfId="2151" priority="6759" operator="equal">
      <formula>0</formula>
    </cfRule>
    <cfRule type="cellIs" dxfId="2150" priority="6760" operator="greaterThan">
      <formula>0</formula>
    </cfRule>
  </conditionalFormatting>
  <conditionalFormatting sqref="BE8">
    <cfRule type="cellIs" dxfId="2149" priority="6763" operator="equal">
      <formula>0</formula>
    </cfRule>
    <cfRule type="cellIs" dxfId="2148" priority="6764" operator="greaterThan">
      <formula>0</formula>
    </cfRule>
  </conditionalFormatting>
  <conditionalFormatting sqref="BE7">
    <cfRule type="cellIs" dxfId="2147" priority="6761" operator="equal">
      <formula>0</formula>
    </cfRule>
    <cfRule type="cellIs" dxfId="2146" priority="6762" operator="greaterThan">
      <formula>0</formula>
    </cfRule>
  </conditionalFormatting>
  <conditionalFormatting sqref="BE8">
    <cfRule type="cellIs" dxfId="2145" priority="6755" operator="equal">
      <formula>0</formula>
    </cfRule>
    <cfRule type="cellIs" dxfId="2144" priority="6756" operator="greaterThan">
      <formula>0</formula>
    </cfRule>
  </conditionalFormatting>
  <conditionalFormatting sqref="BE8">
    <cfRule type="cellIs" dxfId="2143" priority="6753" operator="equal">
      <formula>0</formula>
    </cfRule>
    <cfRule type="cellIs" dxfId="2142" priority="6754" operator="greaterThan">
      <formula>0</formula>
    </cfRule>
  </conditionalFormatting>
  <conditionalFormatting sqref="BE8">
    <cfRule type="cellIs" dxfId="2141" priority="6751" operator="equal">
      <formula>0</formula>
    </cfRule>
    <cfRule type="cellIs" dxfId="2140" priority="6752" operator="greaterThan">
      <formula>0</formula>
    </cfRule>
  </conditionalFormatting>
  <conditionalFormatting sqref="BE8">
    <cfRule type="cellIs" dxfId="2139" priority="6749" operator="equal">
      <formula>0</formula>
    </cfRule>
    <cfRule type="cellIs" dxfId="2138" priority="6750" operator="greaterThan">
      <formula>0</formula>
    </cfRule>
  </conditionalFormatting>
  <conditionalFormatting sqref="BE7">
    <cfRule type="cellIs" dxfId="2137" priority="6747" operator="equal">
      <formula>0</formula>
    </cfRule>
    <cfRule type="cellIs" dxfId="2136" priority="6748" operator="greaterThan">
      <formula>0</formula>
    </cfRule>
  </conditionalFormatting>
  <conditionalFormatting sqref="BE7">
    <cfRule type="cellIs" dxfId="2135" priority="6743" operator="equal">
      <formula>0</formula>
    </cfRule>
    <cfRule type="cellIs" dxfId="2134" priority="6744" operator="greaterThan">
      <formula>0</formula>
    </cfRule>
  </conditionalFormatting>
  <conditionalFormatting sqref="BE7">
    <cfRule type="cellIs" dxfId="2133" priority="6745" operator="equal">
      <formula>0</formula>
    </cfRule>
    <cfRule type="cellIs" dxfId="2132" priority="6746" operator="greaterThan">
      <formula>0</formula>
    </cfRule>
  </conditionalFormatting>
  <conditionalFormatting sqref="BE7">
    <cfRule type="cellIs" dxfId="2131" priority="6739" operator="equal">
      <formula>0</formula>
    </cfRule>
    <cfRule type="cellIs" dxfId="2130" priority="6740" operator="greaterThan">
      <formula>0</formula>
    </cfRule>
  </conditionalFormatting>
  <conditionalFormatting sqref="BE7">
    <cfRule type="cellIs" dxfId="2129" priority="6737" operator="equal">
      <formula>0</formula>
    </cfRule>
    <cfRule type="cellIs" dxfId="2128" priority="6738" operator="greaterThan">
      <formula>0</formula>
    </cfRule>
  </conditionalFormatting>
  <conditionalFormatting sqref="BE7">
    <cfRule type="cellIs" dxfId="2127" priority="6733" operator="equal">
      <formula>0</formula>
    </cfRule>
    <cfRule type="cellIs" dxfId="2126" priority="6734" operator="greaterThan">
      <formula>0</formula>
    </cfRule>
  </conditionalFormatting>
  <conditionalFormatting sqref="BE7">
    <cfRule type="cellIs" dxfId="2125" priority="6727" operator="equal">
      <formula>0</formula>
    </cfRule>
    <cfRule type="cellIs" dxfId="2124" priority="6728" operator="greaterThan">
      <formula>0</formula>
    </cfRule>
  </conditionalFormatting>
  <conditionalFormatting sqref="BE7">
    <cfRule type="cellIs" dxfId="2123" priority="6725" operator="equal">
      <formula>0</formula>
    </cfRule>
    <cfRule type="cellIs" dxfId="2122" priority="6726" operator="greaterThan">
      <formula>0</formula>
    </cfRule>
  </conditionalFormatting>
  <conditionalFormatting sqref="BE7">
    <cfRule type="cellIs" dxfId="2121" priority="6723" operator="equal">
      <formula>0</formula>
    </cfRule>
    <cfRule type="cellIs" dxfId="2120" priority="6724" operator="greaterThan">
      <formula>0</formula>
    </cfRule>
  </conditionalFormatting>
  <conditionalFormatting sqref="BE7">
    <cfRule type="cellIs" dxfId="2119" priority="6721" operator="equal">
      <formula>0</formula>
    </cfRule>
    <cfRule type="cellIs" dxfId="2118" priority="6722" operator="greaterThan">
      <formula>0</formula>
    </cfRule>
  </conditionalFormatting>
  <conditionalFormatting sqref="BE8">
    <cfRule type="cellIs" dxfId="2117" priority="6691" operator="equal">
      <formula>0</formula>
    </cfRule>
    <cfRule type="cellIs" dxfId="2116" priority="6692" operator="greaterThan">
      <formula>0</formula>
    </cfRule>
  </conditionalFormatting>
  <conditionalFormatting sqref="BE8">
    <cfRule type="cellIs" dxfId="2115" priority="6689" operator="equal">
      <formula>0</formula>
    </cfRule>
    <cfRule type="cellIs" dxfId="2114" priority="6690" operator="greaterThan">
      <formula>0</formula>
    </cfRule>
  </conditionalFormatting>
  <conditionalFormatting sqref="BE7">
    <cfRule type="cellIs" dxfId="2113" priority="6687" operator="equal">
      <formula>0</formula>
    </cfRule>
    <cfRule type="cellIs" dxfId="2112" priority="6688" operator="greaterThan">
      <formula>0</formula>
    </cfRule>
  </conditionalFormatting>
  <conditionalFormatting sqref="BE7">
    <cfRule type="cellIs" dxfId="2111" priority="6681" operator="equal">
      <formula>0</formula>
    </cfRule>
    <cfRule type="cellIs" dxfId="2110" priority="6682" operator="greaterThan">
      <formula>0</formula>
    </cfRule>
  </conditionalFormatting>
  <conditionalFormatting sqref="BE8">
    <cfRule type="cellIs" dxfId="2109" priority="6685" operator="equal">
      <formula>0</formula>
    </cfRule>
    <cfRule type="cellIs" dxfId="2108" priority="6686" operator="greaterThan">
      <formula>0</formula>
    </cfRule>
  </conditionalFormatting>
  <conditionalFormatting sqref="BE7">
    <cfRule type="cellIs" dxfId="2107" priority="6683" operator="equal">
      <formula>0</formula>
    </cfRule>
    <cfRule type="cellIs" dxfId="2106" priority="6684" operator="greaterThan">
      <formula>0</formula>
    </cfRule>
  </conditionalFormatting>
  <conditionalFormatting sqref="BE8">
    <cfRule type="cellIs" dxfId="2105" priority="6677" operator="equal">
      <formula>0</formula>
    </cfRule>
    <cfRule type="cellIs" dxfId="2104" priority="6678" operator="greaterThan">
      <formula>0</formula>
    </cfRule>
  </conditionalFormatting>
  <conditionalFormatting sqref="BE7">
    <cfRule type="cellIs" dxfId="2103" priority="6675" operator="equal">
      <formula>0</formula>
    </cfRule>
    <cfRule type="cellIs" dxfId="2102" priority="6676" operator="greaterThan">
      <formula>0</formula>
    </cfRule>
  </conditionalFormatting>
  <conditionalFormatting sqref="BE7">
    <cfRule type="cellIs" dxfId="2101" priority="6673" operator="equal">
      <formula>0</formula>
    </cfRule>
    <cfRule type="cellIs" dxfId="2100" priority="6674" operator="greaterThan">
      <formula>0</formula>
    </cfRule>
  </conditionalFormatting>
  <conditionalFormatting sqref="BE7">
    <cfRule type="cellIs" dxfId="2099" priority="6669" operator="equal">
      <formula>0</formula>
    </cfRule>
    <cfRule type="cellIs" dxfId="2098" priority="6670" operator="greaterThan">
      <formula>0</formula>
    </cfRule>
  </conditionalFormatting>
  <conditionalFormatting sqref="BE7">
    <cfRule type="cellIs" dxfId="2097" priority="6663" operator="equal">
      <formula>0</formula>
    </cfRule>
    <cfRule type="cellIs" dxfId="2096" priority="6664" operator="greaterThan">
      <formula>0</formula>
    </cfRule>
  </conditionalFormatting>
  <conditionalFormatting sqref="BE7">
    <cfRule type="cellIs" dxfId="2095" priority="6661" operator="equal">
      <formula>0</formula>
    </cfRule>
    <cfRule type="cellIs" dxfId="2094" priority="6662" operator="greaterThan">
      <formula>0</formula>
    </cfRule>
  </conditionalFormatting>
  <conditionalFormatting sqref="BE7">
    <cfRule type="cellIs" dxfId="2093" priority="6659" operator="equal">
      <formula>0</formula>
    </cfRule>
    <cfRule type="cellIs" dxfId="2092" priority="6660" operator="greaterThan">
      <formula>0</formula>
    </cfRule>
  </conditionalFormatting>
  <conditionalFormatting sqref="BE7">
    <cfRule type="cellIs" dxfId="2091" priority="6657" operator="equal">
      <formula>0</formula>
    </cfRule>
    <cfRule type="cellIs" dxfId="2090" priority="6658" operator="greaterThan">
      <formula>0</formula>
    </cfRule>
  </conditionalFormatting>
  <conditionalFormatting sqref="BE8">
    <cfRule type="cellIs" dxfId="2089" priority="6629" operator="equal">
      <formula>0</formula>
    </cfRule>
    <cfRule type="cellIs" dxfId="2088" priority="6630" operator="greaterThan">
      <formula>0</formula>
    </cfRule>
  </conditionalFormatting>
  <conditionalFormatting sqref="BE8">
    <cfRule type="cellIs" dxfId="2087" priority="6623" operator="equal">
      <formula>0</formula>
    </cfRule>
    <cfRule type="cellIs" dxfId="2086" priority="6624" operator="greaterThan">
      <formula>0</formula>
    </cfRule>
  </conditionalFormatting>
  <conditionalFormatting sqref="BE8">
    <cfRule type="cellIs" dxfId="2085" priority="6625" operator="equal">
      <formula>0</formula>
    </cfRule>
    <cfRule type="cellIs" dxfId="2084" priority="6626" operator="greaterThan">
      <formula>0</formula>
    </cfRule>
  </conditionalFormatting>
  <conditionalFormatting sqref="BE7">
    <cfRule type="cellIs" dxfId="2083" priority="6621" operator="equal">
      <formula>0</formula>
    </cfRule>
    <cfRule type="cellIs" dxfId="2082" priority="6622" operator="greaterThan">
      <formula>0</formula>
    </cfRule>
  </conditionalFormatting>
  <conditionalFormatting sqref="BE8">
    <cfRule type="cellIs" dxfId="2081" priority="6617" operator="equal">
      <formula>0</formula>
    </cfRule>
    <cfRule type="cellIs" dxfId="2080" priority="6618" operator="greaterThan">
      <formula>0</formula>
    </cfRule>
  </conditionalFormatting>
  <conditionalFormatting sqref="BE8">
    <cfRule type="cellIs" dxfId="2079" priority="6615" operator="equal">
      <formula>0</formula>
    </cfRule>
    <cfRule type="cellIs" dxfId="2078" priority="6616" operator="greaterThan">
      <formula>0</formula>
    </cfRule>
  </conditionalFormatting>
  <conditionalFormatting sqref="BE7">
    <cfRule type="cellIs" dxfId="2077" priority="6613" operator="equal">
      <formula>0</formula>
    </cfRule>
    <cfRule type="cellIs" dxfId="2076" priority="6614" operator="greaterThan">
      <formula>0</formula>
    </cfRule>
  </conditionalFormatting>
  <conditionalFormatting sqref="BE7">
    <cfRule type="cellIs" dxfId="2075" priority="6607" operator="equal">
      <formula>0</formula>
    </cfRule>
    <cfRule type="cellIs" dxfId="2074" priority="6608" operator="greaterThan">
      <formula>0</formula>
    </cfRule>
  </conditionalFormatting>
  <conditionalFormatting sqref="BE8">
    <cfRule type="cellIs" dxfId="2073" priority="6611" operator="equal">
      <formula>0</formula>
    </cfRule>
    <cfRule type="cellIs" dxfId="2072" priority="6612" operator="greaterThan">
      <formula>0</formula>
    </cfRule>
  </conditionalFormatting>
  <conditionalFormatting sqref="BE7">
    <cfRule type="cellIs" dxfId="2071" priority="6609" operator="equal">
      <formula>0</formula>
    </cfRule>
    <cfRule type="cellIs" dxfId="2070" priority="6610" operator="greaterThan">
      <formula>0</formula>
    </cfRule>
  </conditionalFormatting>
  <conditionalFormatting sqref="BE8">
    <cfRule type="cellIs" dxfId="2069" priority="6603" operator="equal">
      <formula>0</formula>
    </cfRule>
    <cfRule type="cellIs" dxfId="2068" priority="6604" operator="greaterThan">
      <formula>0</formula>
    </cfRule>
  </conditionalFormatting>
  <conditionalFormatting sqref="BE8">
    <cfRule type="cellIs" dxfId="2067" priority="6601" operator="equal">
      <formula>0</formula>
    </cfRule>
    <cfRule type="cellIs" dxfId="2066" priority="6602" operator="greaterThan">
      <formula>0</formula>
    </cfRule>
  </conditionalFormatting>
  <conditionalFormatting sqref="BE8">
    <cfRule type="cellIs" dxfId="2065" priority="6599" operator="equal">
      <formula>0</formula>
    </cfRule>
    <cfRule type="cellIs" dxfId="2064" priority="6600" operator="greaterThan">
      <formula>0</formula>
    </cfRule>
  </conditionalFormatting>
  <conditionalFormatting sqref="BE8">
    <cfRule type="cellIs" dxfId="2063" priority="6597" operator="equal">
      <formula>0</formula>
    </cfRule>
    <cfRule type="cellIs" dxfId="2062" priority="6598" operator="greaterThan">
      <formula>0</formula>
    </cfRule>
  </conditionalFormatting>
  <conditionalFormatting sqref="BE7">
    <cfRule type="cellIs" dxfId="2061" priority="6595" operator="equal">
      <formula>0</formula>
    </cfRule>
    <cfRule type="cellIs" dxfId="2060" priority="6596" operator="greaterThan">
      <formula>0</formula>
    </cfRule>
  </conditionalFormatting>
  <conditionalFormatting sqref="BE7">
    <cfRule type="cellIs" dxfId="2059" priority="6591" operator="equal">
      <formula>0</formula>
    </cfRule>
    <cfRule type="cellIs" dxfId="2058" priority="6592" operator="greaterThan">
      <formula>0</formula>
    </cfRule>
  </conditionalFormatting>
  <conditionalFormatting sqref="BE7">
    <cfRule type="cellIs" dxfId="2057" priority="6593" operator="equal">
      <formula>0</formula>
    </cfRule>
    <cfRule type="cellIs" dxfId="2056" priority="6594" operator="greaterThan">
      <formula>0</formula>
    </cfRule>
  </conditionalFormatting>
  <conditionalFormatting sqref="BE7">
    <cfRule type="cellIs" dxfId="2055" priority="6587" operator="equal">
      <formula>0</formula>
    </cfRule>
    <cfRule type="cellIs" dxfId="2054" priority="6588" operator="greaterThan">
      <formula>0</formula>
    </cfRule>
  </conditionalFormatting>
  <conditionalFormatting sqref="BE7">
    <cfRule type="cellIs" dxfId="2053" priority="6585" operator="equal">
      <formula>0</formula>
    </cfRule>
    <cfRule type="cellIs" dxfId="2052" priority="6586" operator="greaterThan">
      <formula>0</formula>
    </cfRule>
  </conditionalFormatting>
  <conditionalFormatting sqref="BE7">
    <cfRule type="cellIs" dxfId="2051" priority="6581" operator="equal">
      <formula>0</formula>
    </cfRule>
    <cfRule type="cellIs" dxfId="2050" priority="6582" operator="greaterThan">
      <formula>0</formula>
    </cfRule>
  </conditionalFormatting>
  <conditionalFormatting sqref="BE7">
    <cfRule type="cellIs" dxfId="2049" priority="6575" operator="equal">
      <formula>0</formula>
    </cfRule>
    <cfRule type="cellIs" dxfId="2048" priority="6576" operator="greaterThan">
      <formula>0</formula>
    </cfRule>
  </conditionalFormatting>
  <conditionalFormatting sqref="BE7">
    <cfRule type="cellIs" dxfId="2047" priority="6573" operator="equal">
      <formula>0</formula>
    </cfRule>
    <cfRule type="cellIs" dxfId="2046" priority="6574" operator="greaterThan">
      <formula>0</formula>
    </cfRule>
  </conditionalFormatting>
  <conditionalFormatting sqref="BE7">
    <cfRule type="cellIs" dxfId="2045" priority="6571" operator="equal">
      <formula>0</formula>
    </cfRule>
    <cfRule type="cellIs" dxfId="2044" priority="6572" operator="greaterThan">
      <formula>0</formula>
    </cfRule>
  </conditionalFormatting>
  <conditionalFormatting sqref="BE7">
    <cfRule type="cellIs" dxfId="2043" priority="6569" operator="equal">
      <formula>0</formula>
    </cfRule>
    <cfRule type="cellIs" dxfId="2042" priority="6570" operator="greaterThan">
      <formula>0</formula>
    </cfRule>
  </conditionalFormatting>
  <conditionalFormatting sqref="BE8">
    <cfRule type="cellIs" dxfId="2041" priority="6539" operator="equal">
      <formula>0</formula>
    </cfRule>
    <cfRule type="cellIs" dxfId="2040" priority="6540" operator="greaterThan">
      <formula>0</formula>
    </cfRule>
  </conditionalFormatting>
  <conditionalFormatting sqref="BE8">
    <cfRule type="cellIs" dxfId="2039" priority="6537" operator="equal">
      <formula>0</formula>
    </cfRule>
    <cfRule type="cellIs" dxfId="2038" priority="6538" operator="greaterThan">
      <formula>0</formula>
    </cfRule>
  </conditionalFormatting>
  <conditionalFormatting sqref="BE7">
    <cfRule type="cellIs" dxfId="2037" priority="6535" operator="equal">
      <formula>0</formula>
    </cfRule>
    <cfRule type="cellIs" dxfId="2036" priority="6536" operator="greaterThan">
      <formula>0</formula>
    </cfRule>
  </conditionalFormatting>
  <conditionalFormatting sqref="BE7">
    <cfRule type="cellIs" dxfId="2035" priority="6529" operator="equal">
      <formula>0</formula>
    </cfRule>
    <cfRule type="cellIs" dxfId="2034" priority="6530" operator="greaterThan">
      <formula>0</formula>
    </cfRule>
  </conditionalFormatting>
  <conditionalFormatting sqref="BE8">
    <cfRule type="cellIs" dxfId="2033" priority="6533" operator="equal">
      <formula>0</formula>
    </cfRule>
    <cfRule type="cellIs" dxfId="2032" priority="6534" operator="greaterThan">
      <formula>0</formula>
    </cfRule>
  </conditionalFormatting>
  <conditionalFormatting sqref="BE7">
    <cfRule type="cellIs" dxfId="2031" priority="6531" operator="equal">
      <formula>0</formula>
    </cfRule>
    <cfRule type="cellIs" dxfId="2030" priority="6532" operator="greaterThan">
      <formula>0</formula>
    </cfRule>
  </conditionalFormatting>
  <conditionalFormatting sqref="BE8">
    <cfRule type="cellIs" dxfId="2029" priority="6525" operator="equal">
      <formula>0</formula>
    </cfRule>
    <cfRule type="cellIs" dxfId="2028" priority="6526" operator="greaterThan">
      <formula>0</formula>
    </cfRule>
  </conditionalFormatting>
  <conditionalFormatting sqref="BE7">
    <cfRule type="cellIs" dxfId="2027" priority="6523" operator="equal">
      <formula>0</formula>
    </cfRule>
    <cfRule type="cellIs" dxfId="2026" priority="6524" operator="greaterThan">
      <formula>0</formula>
    </cfRule>
  </conditionalFormatting>
  <conditionalFormatting sqref="BE7">
    <cfRule type="cellIs" dxfId="2025" priority="6521" operator="equal">
      <formula>0</formula>
    </cfRule>
    <cfRule type="cellIs" dxfId="2024" priority="6522" operator="greaterThan">
      <formula>0</formula>
    </cfRule>
  </conditionalFormatting>
  <conditionalFormatting sqref="BE7">
    <cfRule type="cellIs" dxfId="2023" priority="6517" operator="equal">
      <formula>0</formula>
    </cfRule>
    <cfRule type="cellIs" dxfId="2022" priority="6518" operator="greaterThan">
      <formula>0</formula>
    </cfRule>
  </conditionalFormatting>
  <conditionalFormatting sqref="BE7">
    <cfRule type="cellIs" dxfId="2021" priority="6511" operator="equal">
      <formula>0</formula>
    </cfRule>
    <cfRule type="cellIs" dxfId="2020" priority="6512" operator="greaterThan">
      <formula>0</formula>
    </cfRule>
  </conditionalFormatting>
  <conditionalFormatting sqref="BE7">
    <cfRule type="cellIs" dxfId="2019" priority="6509" operator="equal">
      <formula>0</formula>
    </cfRule>
    <cfRule type="cellIs" dxfId="2018" priority="6510" operator="greaterThan">
      <formula>0</formula>
    </cfRule>
  </conditionalFormatting>
  <conditionalFormatting sqref="BE7">
    <cfRule type="cellIs" dxfId="2017" priority="6507" operator="equal">
      <formula>0</formula>
    </cfRule>
    <cfRule type="cellIs" dxfId="2016" priority="6508" operator="greaterThan">
      <formula>0</formula>
    </cfRule>
  </conditionalFormatting>
  <conditionalFormatting sqref="BE7">
    <cfRule type="cellIs" dxfId="2015" priority="6505" operator="equal">
      <formula>0</formula>
    </cfRule>
    <cfRule type="cellIs" dxfId="2014" priority="6506" operator="greaterThan">
      <formula>0</formula>
    </cfRule>
  </conditionalFormatting>
  <conditionalFormatting sqref="BE8">
    <cfRule type="cellIs" dxfId="2013" priority="6483" operator="equal">
      <formula>0</formula>
    </cfRule>
    <cfRule type="cellIs" dxfId="2012" priority="6484" operator="greaterThan">
      <formula>0</formula>
    </cfRule>
  </conditionalFormatting>
  <conditionalFormatting sqref="BE8">
    <cfRule type="cellIs" dxfId="2011" priority="6481" operator="equal">
      <formula>0</formula>
    </cfRule>
    <cfRule type="cellIs" dxfId="2010" priority="6482" operator="greaterThan">
      <formula>0</formula>
    </cfRule>
  </conditionalFormatting>
  <conditionalFormatting sqref="BE7">
    <cfRule type="cellIs" dxfId="2009" priority="6479" operator="equal">
      <formula>0</formula>
    </cfRule>
    <cfRule type="cellIs" dxfId="2008" priority="6480" operator="greaterThan">
      <formula>0</formula>
    </cfRule>
  </conditionalFormatting>
  <conditionalFormatting sqref="BE7">
    <cfRule type="cellIs" dxfId="2007" priority="6473" operator="equal">
      <formula>0</formula>
    </cfRule>
    <cfRule type="cellIs" dxfId="2006" priority="6474" operator="greaterThan">
      <formula>0</formula>
    </cfRule>
  </conditionalFormatting>
  <conditionalFormatting sqref="BE8">
    <cfRule type="cellIs" dxfId="2005" priority="6477" operator="equal">
      <formula>0</formula>
    </cfRule>
    <cfRule type="cellIs" dxfId="2004" priority="6478" operator="greaterThan">
      <formula>0</formula>
    </cfRule>
  </conditionalFormatting>
  <conditionalFormatting sqref="BE7">
    <cfRule type="cellIs" dxfId="2003" priority="6475" operator="equal">
      <formula>0</formula>
    </cfRule>
    <cfRule type="cellIs" dxfId="2002" priority="6476" operator="greaterThan">
      <formula>0</formula>
    </cfRule>
  </conditionalFormatting>
  <conditionalFormatting sqref="BE8">
    <cfRule type="cellIs" dxfId="2001" priority="6469" operator="equal">
      <formula>0</formula>
    </cfRule>
    <cfRule type="cellIs" dxfId="2000" priority="6470" operator="greaterThan">
      <formula>0</formula>
    </cfRule>
  </conditionalFormatting>
  <conditionalFormatting sqref="BE7">
    <cfRule type="cellIs" dxfId="1999" priority="6467" operator="equal">
      <formula>0</formula>
    </cfRule>
    <cfRule type="cellIs" dxfId="1998" priority="6468" operator="greaterThan">
      <formula>0</formula>
    </cfRule>
  </conditionalFormatting>
  <conditionalFormatting sqref="BE7">
    <cfRule type="cellIs" dxfId="1997" priority="6465" operator="equal">
      <formula>0</formula>
    </cfRule>
    <cfRule type="cellIs" dxfId="1996" priority="6466" operator="greaterThan">
      <formula>0</formula>
    </cfRule>
  </conditionalFormatting>
  <conditionalFormatting sqref="BE7">
    <cfRule type="cellIs" dxfId="1995" priority="6461" operator="equal">
      <formula>0</formula>
    </cfRule>
    <cfRule type="cellIs" dxfId="1994" priority="6462" operator="greaterThan">
      <formula>0</formula>
    </cfRule>
  </conditionalFormatting>
  <conditionalFormatting sqref="BE7">
    <cfRule type="cellIs" dxfId="1993" priority="6455" operator="equal">
      <formula>0</formula>
    </cfRule>
    <cfRule type="cellIs" dxfId="1992" priority="6456" operator="greaterThan">
      <formula>0</formula>
    </cfRule>
  </conditionalFormatting>
  <conditionalFormatting sqref="BE7">
    <cfRule type="cellIs" dxfId="1991" priority="6453" operator="equal">
      <formula>0</formula>
    </cfRule>
    <cfRule type="cellIs" dxfId="1990" priority="6454" operator="greaterThan">
      <formula>0</formula>
    </cfRule>
  </conditionalFormatting>
  <conditionalFormatting sqref="BE7">
    <cfRule type="cellIs" dxfId="1989" priority="6451" operator="equal">
      <formula>0</formula>
    </cfRule>
    <cfRule type="cellIs" dxfId="1988" priority="6452" operator="greaterThan">
      <formula>0</formula>
    </cfRule>
  </conditionalFormatting>
  <conditionalFormatting sqref="BE7">
    <cfRule type="cellIs" dxfId="1987" priority="6449" operator="equal">
      <formula>0</formula>
    </cfRule>
    <cfRule type="cellIs" dxfId="1986" priority="6450" operator="greaterThan">
      <formula>0</formula>
    </cfRule>
  </conditionalFormatting>
  <conditionalFormatting sqref="BE7">
    <cfRule type="cellIs" dxfId="1985" priority="6427" operator="equal">
      <formula>0</formula>
    </cfRule>
    <cfRule type="cellIs" dxfId="1984" priority="6428" operator="greaterThan">
      <formula>0</formula>
    </cfRule>
  </conditionalFormatting>
  <conditionalFormatting sqref="BE7">
    <cfRule type="cellIs" dxfId="1983" priority="6425" operator="equal">
      <formula>0</formula>
    </cfRule>
    <cfRule type="cellIs" dxfId="1982" priority="6426" operator="greaterThan">
      <formula>0</formula>
    </cfRule>
  </conditionalFormatting>
  <conditionalFormatting sqref="BE7">
    <cfRule type="cellIs" dxfId="1981" priority="6421" operator="equal">
      <formula>0</formula>
    </cfRule>
    <cfRule type="cellIs" dxfId="1980" priority="6422" operator="greaterThan">
      <formula>0</formula>
    </cfRule>
  </conditionalFormatting>
  <conditionalFormatting sqref="BE7">
    <cfRule type="cellIs" dxfId="1979" priority="6415" operator="equal">
      <formula>0</formula>
    </cfRule>
    <cfRule type="cellIs" dxfId="1978" priority="6416" operator="greaterThan">
      <formula>0</formula>
    </cfRule>
  </conditionalFormatting>
  <conditionalFormatting sqref="BE8">
    <cfRule type="cellIs" dxfId="1977" priority="6399" operator="equal">
      <formula>0</formula>
    </cfRule>
    <cfRule type="cellIs" dxfId="1976" priority="6400" operator="greaterThan">
      <formula>0</formula>
    </cfRule>
  </conditionalFormatting>
  <conditionalFormatting sqref="BE8">
    <cfRule type="cellIs" dxfId="1975" priority="6397" operator="equal">
      <formula>0</formula>
    </cfRule>
    <cfRule type="cellIs" dxfId="1974" priority="6398" operator="greaterThan">
      <formula>0</formula>
    </cfRule>
  </conditionalFormatting>
  <conditionalFormatting sqref="BE7">
    <cfRule type="cellIs" dxfId="1973" priority="6395" operator="equal">
      <formula>0</formula>
    </cfRule>
    <cfRule type="cellIs" dxfId="1972" priority="6396" operator="greaterThan">
      <formula>0</formula>
    </cfRule>
  </conditionalFormatting>
  <conditionalFormatting sqref="BE7">
    <cfRule type="cellIs" dxfId="1971" priority="6389" operator="equal">
      <formula>0</formula>
    </cfRule>
    <cfRule type="cellIs" dxfId="1970" priority="6390" operator="greaterThan">
      <formula>0</formula>
    </cfRule>
  </conditionalFormatting>
  <conditionalFormatting sqref="BE8">
    <cfRule type="cellIs" dxfId="1969" priority="6393" operator="equal">
      <formula>0</formula>
    </cfRule>
    <cfRule type="cellIs" dxfId="1968" priority="6394" operator="greaterThan">
      <formula>0</formula>
    </cfRule>
  </conditionalFormatting>
  <conditionalFormatting sqref="BE7">
    <cfRule type="cellIs" dxfId="1967" priority="6391" operator="equal">
      <formula>0</formula>
    </cfRule>
    <cfRule type="cellIs" dxfId="1966" priority="6392" operator="greaterThan">
      <formula>0</formula>
    </cfRule>
  </conditionalFormatting>
  <conditionalFormatting sqref="BE8">
    <cfRule type="cellIs" dxfId="1965" priority="6385" operator="equal">
      <formula>0</formula>
    </cfRule>
    <cfRule type="cellIs" dxfId="1964" priority="6386" operator="greaterThan">
      <formula>0</formula>
    </cfRule>
  </conditionalFormatting>
  <conditionalFormatting sqref="BE7">
    <cfRule type="cellIs" dxfId="1963" priority="6383" operator="equal">
      <formula>0</formula>
    </cfRule>
    <cfRule type="cellIs" dxfId="1962" priority="6384" operator="greaterThan">
      <formula>0</formula>
    </cfRule>
  </conditionalFormatting>
  <conditionalFormatting sqref="BE7">
    <cfRule type="cellIs" dxfId="1961" priority="6381" operator="equal">
      <formula>0</formula>
    </cfRule>
    <cfRule type="cellIs" dxfId="1960" priority="6382" operator="greaterThan">
      <formula>0</formula>
    </cfRule>
  </conditionalFormatting>
  <conditionalFormatting sqref="BE7">
    <cfRule type="cellIs" dxfId="1959" priority="6377" operator="equal">
      <formula>0</formula>
    </cfRule>
    <cfRule type="cellIs" dxfId="1958" priority="6378" operator="greaterThan">
      <formula>0</formula>
    </cfRule>
  </conditionalFormatting>
  <conditionalFormatting sqref="BE7">
    <cfRule type="cellIs" dxfId="1957" priority="6371" operator="equal">
      <formula>0</formula>
    </cfRule>
    <cfRule type="cellIs" dxfId="1956" priority="6372" operator="greaterThan">
      <formula>0</formula>
    </cfRule>
  </conditionalFormatting>
  <conditionalFormatting sqref="BE7">
    <cfRule type="cellIs" dxfId="1955" priority="6369" operator="equal">
      <formula>0</formula>
    </cfRule>
    <cfRule type="cellIs" dxfId="1954" priority="6370" operator="greaterThan">
      <formula>0</formula>
    </cfRule>
  </conditionalFormatting>
  <conditionalFormatting sqref="BE7">
    <cfRule type="cellIs" dxfId="1953" priority="6367" operator="equal">
      <formula>0</formula>
    </cfRule>
    <cfRule type="cellIs" dxfId="1952" priority="6368" operator="greaterThan">
      <formula>0</formula>
    </cfRule>
  </conditionalFormatting>
  <conditionalFormatting sqref="BE7">
    <cfRule type="cellIs" dxfId="1951" priority="6365" operator="equal">
      <formula>0</formula>
    </cfRule>
    <cfRule type="cellIs" dxfId="1950" priority="6366" operator="greaterThan">
      <formula>0</formula>
    </cfRule>
  </conditionalFormatting>
  <conditionalFormatting sqref="BE7">
    <cfRule type="cellIs" dxfId="1949" priority="6343" operator="equal">
      <formula>0</formula>
    </cfRule>
    <cfRule type="cellIs" dxfId="1948" priority="6344" operator="greaterThan">
      <formula>0</formula>
    </cfRule>
  </conditionalFormatting>
  <conditionalFormatting sqref="BE7">
    <cfRule type="cellIs" dxfId="1947" priority="6341" operator="equal">
      <formula>0</formula>
    </cfRule>
    <cfRule type="cellIs" dxfId="1946" priority="6342" operator="greaterThan">
      <formula>0</formula>
    </cfRule>
  </conditionalFormatting>
  <conditionalFormatting sqref="BE7">
    <cfRule type="cellIs" dxfId="1945" priority="6337" operator="equal">
      <formula>0</formula>
    </cfRule>
    <cfRule type="cellIs" dxfId="1944" priority="6338" operator="greaterThan">
      <formula>0</formula>
    </cfRule>
  </conditionalFormatting>
  <conditionalFormatting sqref="BE7">
    <cfRule type="cellIs" dxfId="1943" priority="6331" operator="equal">
      <formula>0</formula>
    </cfRule>
    <cfRule type="cellIs" dxfId="1942" priority="6332" operator="greaterThan">
      <formula>0</formula>
    </cfRule>
  </conditionalFormatting>
  <conditionalFormatting sqref="BE7">
    <cfRule type="cellIs" dxfId="1941" priority="6315" operator="equal">
      <formula>0</formula>
    </cfRule>
    <cfRule type="cellIs" dxfId="1940" priority="6316" operator="greaterThan">
      <formula>0</formula>
    </cfRule>
  </conditionalFormatting>
  <conditionalFormatting sqref="BE7">
    <cfRule type="cellIs" dxfId="1939" priority="6313" operator="equal">
      <formula>0</formula>
    </cfRule>
    <cfRule type="cellIs" dxfId="1938" priority="6314" operator="greaterThan">
      <formula>0</formula>
    </cfRule>
  </conditionalFormatting>
  <conditionalFormatting sqref="BE7">
    <cfRule type="cellIs" dxfId="1937" priority="6309" operator="equal">
      <formula>0</formula>
    </cfRule>
    <cfRule type="cellIs" dxfId="1936" priority="6310" operator="greaterThan">
      <formula>0</formula>
    </cfRule>
  </conditionalFormatting>
  <conditionalFormatting sqref="BE7">
    <cfRule type="cellIs" dxfId="1935" priority="6303" operator="equal">
      <formula>0</formula>
    </cfRule>
    <cfRule type="cellIs" dxfId="1934" priority="6304" operator="greaterThan">
      <formula>0</formula>
    </cfRule>
  </conditionalFormatting>
  <conditionalFormatting sqref="BE8">
    <cfRule type="cellIs" dxfId="1933" priority="6279" operator="equal">
      <formula>0</formula>
    </cfRule>
    <cfRule type="cellIs" dxfId="1932" priority="6280" operator="greaterThan">
      <formula>0</formula>
    </cfRule>
  </conditionalFormatting>
  <conditionalFormatting sqref="BE8">
    <cfRule type="cellIs" dxfId="1931" priority="6269" operator="equal">
      <formula>0</formula>
    </cfRule>
    <cfRule type="cellIs" dxfId="1930" priority="6270" operator="greaterThan">
      <formula>0</formula>
    </cfRule>
  </conditionalFormatting>
  <conditionalFormatting sqref="BE8">
    <cfRule type="cellIs" dxfId="1929" priority="6235" operator="equal">
      <formula>0</formula>
    </cfRule>
    <cfRule type="cellIs" dxfId="1928" priority="6236" operator="greaterThan">
      <formula>0</formula>
    </cfRule>
  </conditionalFormatting>
  <conditionalFormatting sqref="BE8">
    <cfRule type="cellIs" dxfId="1927" priority="6261" operator="equal">
      <formula>0</formula>
    </cfRule>
    <cfRule type="cellIs" dxfId="1926" priority="6262" operator="greaterThan">
      <formula>0</formula>
    </cfRule>
  </conditionalFormatting>
  <conditionalFormatting sqref="BE8">
    <cfRule type="cellIs" dxfId="1925" priority="6255" operator="equal">
      <formula>0</formula>
    </cfRule>
    <cfRule type="cellIs" dxfId="1924" priority="6256" operator="greaterThan">
      <formula>0</formula>
    </cfRule>
  </conditionalFormatting>
  <conditionalFormatting sqref="BE8">
    <cfRule type="cellIs" dxfId="1923" priority="6249" operator="equal">
      <formula>0</formula>
    </cfRule>
    <cfRule type="cellIs" dxfId="1922" priority="6250" operator="greaterThan">
      <formula>0</formula>
    </cfRule>
  </conditionalFormatting>
  <conditionalFormatting sqref="BE8">
    <cfRule type="cellIs" dxfId="1921" priority="6251" operator="equal">
      <formula>0</formula>
    </cfRule>
    <cfRule type="cellIs" dxfId="1920" priority="6252" operator="greaterThan">
      <formula>0</formula>
    </cfRule>
  </conditionalFormatting>
  <conditionalFormatting sqref="BE8">
    <cfRule type="cellIs" dxfId="1919" priority="6239" operator="equal">
      <formula>0</formula>
    </cfRule>
    <cfRule type="cellIs" dxfId="1918" priority="6240" operator="greaterThan">
      <formula>0</formula>
    </cfRule>
  </conditionalFormatting>
  <conditionalFormatting sqref="BE8">
    <cfRule type="cellIs" dxfId="1917" priority="6237" operator="equal">
      <formula>0</formula>
    </cfRule>
    <cfRule type="cellIs" dxfId="1916" priority="6238" operator="greaterThan">
      <formula>0</formula>
    </cfRule>
  </conditionalFormatting>
  <conditionalFormatting sqref="BE8">
    <cfRule type="cellIs" dxfId="1915" priority="6233" operator="equal">
      <formula>0</formula>
    </cfRule>
    <cfRule type="cellIs" dxfId="1914" priority="6234" operator="greaterThan">
      <formula>0</formula>
    </cfRule>
  </conditionalFormatting>
  <conditionalFormatting sqref="BE8">
    <cfRule type="cellIs" dxfId="1913" priority="6231" operator="equal">
      <formula>0</formula>
    </cfRule>
    <cfRule type="cellIs" dxfId="1912" priority="6232" operator="greaterThan">
      <formula>0</formula>
    </cfRule>
  </conditionalFormatting>
  <conditionalFormatting sqref="BE8">
    <cfRule type="cellIs" dxfId="1911" priority="6227" operator="equal">
      <formula>0</formula>
    </cfRule>
    <cfRule type="cellIs" dxfId="1910" priority="6228" operator="greaterThan">
      <formula>0</formula>
    </cfRule>
  </conditionalFormatting>
  <conditionalFormatting sqref="BE8">
    <cfRule type="cellIs" dxfId="1909" priority="6229" operator="equal">
      <formula>0</formula>
    </cfRule>
    <cfRule type="cellIs" dxfId="1908" priority="6230" operator="greaterThan">
      <formula>0</formula>
    </cfRule>
  </conditionalFormatting>
  <conditionalFormatting sqref="BE8">
    <cfRule type="cellIs" dxfId="1907" priority="6225" operator="equal">
      <formula>0</formula>
    </cfRule>
    <cfRule type="cellIs" dxfId="1906" priority="6226" operator="greaterThan">
      <formula>0</formula>
    </cfRule>
  </conditionalFormatting>
  <conditionalFormatting sqref="BE8">
    <cfRule type="cellIs" dxfId="1905" priority="6223" operator="equal">
      <formula>0</formula>
    </cfRule>
    <cfRule type="cellIs" dxfId="1904" priority="6224" operator="greaterThan">
      <formula>0</formula>
    </cfRule>
  </conditionalFormatting>
  <conditionalFormatting sqref="BE8">
    <cfRule type="cellIs" dxfId="1903" priority="6221" operator="equal">
      <formula>0</formula>
    </cfRule>
    <cfRule type="cellIs" dxfId="1902" priority="6222" operator="greaterThan">
      <formula>0</formula>
    </cfRule>
  </conditionalFormatting>
  <conditionalFormatting sqref="BE8">
    <cfRule type="cellIs" dxfId="1901" priority="6219" operator="equal">
      <formula>0</formula>
    </cfRule>
    <cfRule type="cellIs" dxfId="1900" priority="6220" operator="greaterThan">
      <formula>0</formula>
    </cfRule>
  </conditionalFormatting>
  <conditionalFormatting sqref="BE8">
    <cfRule type="cellIs" dxfId="1899" priority="6217" operator="equal">
      <formula>0</formula>
    </cfRule>
    <cfRule type="cellIs" dxfId="1898" priority="6218" operator="greaterThan">
      <formula>0</formula>
    </cfRule>
  </conditionalFormatting>
  <conditionalFormatting sqref="BE8">
    <cfRule type="cellIs" dxfId="1897" priority="6215" operator="equal">
      <formula>0</formula>
    </cfRule>
    <cfRule type="cellIs" dxfId="1896" priority="6216" operator="greaterThan">
      <formula>0</formula>
    </cfRule>
  </conditionalFormatting>
  <conditionalFormatting sqref="BE8">
    <cfRule type="cellIs" dxfId="1895" priority="6213" operator="equal">
      <formula>0</formula>
    </cfRule>
    <cfRule type="cellIs" dxfId="1894" priority="6214" operator="greaterThan">
      <formula>0</formula>
    </cfRule>
  </conditionalFormatting>
  <conditionalFormatting sqref="BE7">
    <cfRule type="cellIs" dxfId="1893" priority="6211" operator="equal">
      <formula>0</formula>
    </cfRule>
    <cfRule type="cellIs" dxfId="1892" priority="6212" operator="greaterThan">
      <formula>0</formula>
    </cfRule>
  </conditionalFormatting>
  <conditionalFormatting sqref="BE8">
    <cfRule type="cellIs" dxfId="1891" priority="6203" operator="equal">
      <formula>0</formula>
    </cfRule>
    <cfRule type="cellIs" dxfId="1890" priority="6204" operator="greaterThan">
      <formula>0</formula>
    </cfRule>
  </conditionalFormatting>
  <conditionalFormatting sqref="BE8">
    <cfRule type="cellIs" dxfId="1889" priority="6197" operator="equal">
      <formula>0</formula>
    </cfRule>
    <cfRule type="cellIs" dxfId="1888" priority="6198" operator="greaterThan">
      <formula>0</formula>
    </cfRule>
  </conditionalFormatting>
  <conditionalFormatting sqref="BE8">
    <cfRule type="cellIs" dxfId="1887" priority="6191" operator="equal">
      <formula>0</formula>
    </cfRule>
    <cfRule type="cellIs" dxfId="1886" priority="6192" operator="greaterThan">
      <formula>0</formula>
    </cfRule>
  </conditionalFormatting>
  <conditionalFormatting sqref="BE8">
    <cfRule type="cellIs" dxfId="1885" priority="6193" operator="equal">
      <formula>0</formula>
    </cfRule>
    <cfRule type="cellIs" dxfId="1884" priority="6194" operator="greaterThan">
      <formula>0</formula>
    </cfRule>
  </conditionalFormatting>
  <conditionalFormatting sqref="BE7">
    <cfRule type="cellIs" dxfId="1883" priority="6189" operator="equal">
      <formula>0</formula>
    </cfRule>
    <cfRule type="cellIs" dxfId="1882" priority="6190" operator="greaterThan">
      <formula>0</formula>
    </cfRule>
  </conditionalFormatting>
  <conditionalFormatting sqref="BE7">
    <cfRule type="cellIs" dxfId="1881" priority="6147" operator="equal">
      <formula>0</formula>
    </cfRule>
    <cfRule type="cellIs" dxfId="1880" priority="6148" operator="greaterThan">
      <formula>0</formula>
    </cfRule>
  </conditionalFormatting>
  <conditionalFormatting sqref="BE8">
    <cfRule type="cellIs" dxfId="1879" priority="6179" operator="equal">
      <formula>0</formula>
    </cfRule>
    <cfRule type="cellIs" dxfId="1878" priority="6180" operator="greaterThan">
      <formula>0</formula>
    </cfRule>
  </conditionalFormatting>
  <conditionalFormatting sqref="BE8">
    <cfRule type="cellIs" dxfId="1877" priority="6175" operator="equal">
      <formula>0</formula>
    </cfRule>
    <cfRule type="cellIs" dxfId="1876" priority="6176" operator="greaterThan">
      <formula>0</formula>
    </cfRule>
  </conditionalFormatting>
  <conditionalFormatting sqref="BE8">
    <cfRule type="cellIs" dxfId="1875" priority="6177" operator="equal">
      <formula>0</formula>
    </cfRule>
    <cfRule type="cellIs" dxfId="1874" priority="6178" operator="greaterThan">
      <formula>0</formula>
    </cfRule>
  </conditionalFormatting>
  <conditionalFormatting sqref="BE7">
    <cfRule type="cellIs" dxfId="1873" priority="6173" operator="equal">
      <formula>0</formula>
    </cfRule>
    <cfRule type="cellIs" dxfId="1872" priority="6174" operator="greaterThan">
      <formula>0</formula>
    </cfRule>
  </conditionalFormatting>
  <conditionalFormatting sqref="BE8">
    <cfRule type="cellIs" dxfId="1871" priority="6171" operator="equal">
      <formula>0</formula>
    </cfRule>
    <cfRule type="cellIs" dxfId="1870" priority="6172" operator="greaterThan">
      <formula>0</formula>
    </cfRule>
  </conditionalFormatting>
  <conditionalFormatting sqref="BE8">
    <cfRule type="cellIs" dxfId="1869" priority="6169" operator="equal">
      <formula>0</formula>
    </cfRule>
    <cfRule type="cellIs" dxfId="1868" priority="6170" operator="greaterThan">
      <formula>0</formula>
    </cfRule>
  </conditionalFormatting>
  <conditionalFormatting sqref="BE7">
    <cfRule type="cellIs" dxfId="1867" priority="6167" operator="equal">
      <formula>0</formula>
    </cfRule>
    <cfRule type="cellIs" dxfId="1866" priority="6168" operator="greaterThan">
      <formula>0</formula>
    </cfRule>
  </conditionalFormatting>
  <conditionalFormatting sqref="BE7">
    <cfRule type="cellIs" dxfId="1865" priority="6161" operator="equal">
      <formula>0</formula>
    </cfRule>
    <cfRule type="cellIs" dxfId="1864" priority="6162" operator="greaterThan">
      <formula>0</formula>
    </cfRule>
  </conditionalFormatting>
  <conditionalFormatting sqref="BE8">
    <cfRule type="cellIs" dxfId="1863" priority="6165" operator="equal">
      <formula>0</formula>
    </cfRule>
    <cfRule type="cellIs" dxfId="1862" priority="6166" operator="greaterThan">
      <formula>0</formula>
    </cfRule>
  </conditionalFormatting>
  <conditionalFormatting sqref="BE7">
    <cfRule type="cellIs" dxfId="1861" priority="6163" operator="equal">
      <formula>0</formula>
    </cfRule>
    <cfRule type="cellIs" dxfId="1860" priority="6164" operator="greaterThan">
      <formula>0</formula>
    </cfRule>
  </conditionalFormatting>
  <conditionalFormatting sqref="BE8">
    <cfRule type="cellIs" dxfId="1859" priority="6159" operator="equal">
      <formula>0</formula>
    </cfRule>
    <cfRule type="cellIs" dxfId="1858" priority="6160" operator="greaterThan">
      <formula>0</formula>
    </cfRule>
  </conditionalFormatting>
  <conditionalFormatting sqref="BE8">
    <cfRule type="cellIs" dxfId="1857" priority="6157" operator="equal">
      <formula>0</formula>
    </cfRule>
    <cfRule type="cellIs" dxfId="1856" priority="6158" operator="greaterThan">
      <formula>0</formula>
    </cfRule>
  </conditionalFormatting>
  <conditionalFormatting sqref="BE8">
    <cfRule type="cellIs" dxfId="1855" priority="6155" operator="equal">
      <formula>0</formula>
    </cfRule>
    <cfRule type="cellIs" dxfId="1854" priority="6156" operator="greaterThan">
      <formula>0</formula>
    </cfRule>
  </conditionalFormatting>
  <conditionalFormatting sqref="BE8">
    <cfRule type="cellIs" dxfId="1853" priority="6153" operator="equal">
      <formula>0</formula>
    </cfRule>
    <cfRule type="cellIs" dxfId="1852" priority="6154" operator="greaterThan">
      <formula>0</formula>
    </cfRule>
  </conditionalFormatting>
  <conditionalFormatting sqref="BE7">
    <cfRule type="cellIs" dxfId="1851" priority="6151" operator="equal">
      <formula>0</formula>
    </cfRule>
    <cfRule type="cellIs" dxfId="1850" priority="6152" operator="greaterThan">
      <formula>0</formula>
    </cfRule>
  </conditionalFormatting>
  <conditionalFormatting sqref="BE7">
    <cfRule type="cellIs" dxfId="1849" priority="6149" operator="equal">
      <formula>0</formula>
    </cfRule>
    <cfRule type="cellIs" dxfId="1848" priority="6150" operator="greaterThan">
      <formula>0</formula>
    </cfRule>
  </conditionalFormatting>
  <conditionalFormatting sqref="BE7">
    <cfRule type="cellIs" dxfId="1847" priority="6145" operator="equal">
      <formula>0</formula>
    </cfRule>
    <cfRule type="cellIs" dxfId="1846" priority="6146" operator="greaterThan">
      <formula>0</formula>
    </cfRule>
  </conditionalFormatting>
  <conditionalFormatting sqref="BE7">
    <cfRule type="cellIs" dxfId="1845" priority="6143" operator="equal">
      <formula>0</formula>
    </cfRule>
    <cfRule type="cellIs" dxfId="1844" priority="6144" operator="greaterThan">
      <formula>0</formula>
    </cfRule>
  </conditionalFormatting>
  <conditionalFormatting sqref="BE7">
    <cfRule type="cellIs" dxfId="1843" priority="6139" operator="equal">
      <formula>0</formula>
    </cfRule>
    <cfRule type="cellIs" dxfId="1842" priority="6140" operator="greaterThan">
      <formula>0</formula>
    </cfRule>
  </conditionalFormatting>
  <conditionalFormatting sqref="BE7">
    <cfRule type="cellIs" dxfId="1841" priority="6141" operator="equal">
      <formula>0</formula>
    </cfRule>
    <cfRule type="cellIs" dxfId="1840" priority="6142" operator="greaterThan">
      <formula>0</formula>
    </cfRule>
  </conditionalFormatting>
  <conditionalFormatting sqref="BE7">
    <cfRule type="cellIs" dxfId="1839" priority="6137" operator="equal">
      <formula>0</formula>
    </cfRule>
    <cfRule type="cellIs" dxfId="1838" priority="6138" operator="greaterThan">
      <formula>0</formula>
    </cfRule>
  </conditionalFormatting>
  <conditionalFormatting sqref="BE7">
    <cfRule type="cellIs" dxfId="1837" priority="6135" operator="equal">
      <formula>0</formula>
    </cfRule>
    <cfRule type="cellIs" dxfId="1836" priority="6136" operator="greaterThan">
      <formula>0</formula>
    </cfRule>
  </conditionalFormatting>
  <conditionalFormatting sqref="BE7">
    <cfRule type="cellIs" dxfId="1835" priority="6133" operator="equal">
      <formula>0</formula>
    </cfRule>
    <cfRule type="cellIs" dxfId="1834" priority="6134" operator="greaterThan">
      <formula>0</formula>
    </cfRule>
  </conditionalFormatting>
  <conditionalFormatting sqref="BE7">
    <cfRule type="cellIs" dxfId="1833" priority="6131" operator="equal">
      <formula>0</formula>
    </cfRule>
    <cfRule type="cellIs" dxfId="1832" priority="6132" operator="greaterThan">
      <formula>0</formula>
    </cfRule>
  </conditionalFormatting>
  <conditionalFormatting sqref="BE7">
    <cfRule type="cellIs" dxfId="1831" priority="6129" operator="equal">
      <formula>0</formula>
    </cfRule>
    <cfRule type="cellIs" dxfId="1830" priority="6130" operator="greaterThan">
      <formula>0</formula>
    </cfRule>
  </conditionalFormatting>
  <conditionalFormatting sqref="BE7">
    <cfRule type="cellIs" dxfId="1829" priority="6127" operator="equal">
      <formula>0</formula>
    </cfRule>
    <cfRule type="cellIs" dxfId="1828" priority="6128" operator="greaterThan">
      <formula>0</formula>
    </cfRule>
  </conditionalFormatting>
  <conditionalFormatting sqref="BE7">
    <cfRule type="cellIs" dxfId="1827" priority="6125" operator="equal">
      <formula>0</formula>
    </cfRule>
    <cfRule type="cellIs" dxfId="1826" priority="6126" operator="greaterThan">
      <formula>0</formula>
    </cfRule>
  </conditionalFormatting>
  <conditionalFormatting sqref="BE7">
    <cfRule type="cellIs" dxfId="1825" priority="6123" operator="equal">
      <formula>0</formula>
    </cfRule>
    <cfRule type="cellIs" dxfId="1824" priority="6124" operator="greaterThan">
      <formula>0</formula>
    </cfRule>
  </conditionalFormatting>
  <conditionalFormatting sqref="BE8">
    <cfRule type="cellIs" dxfId="1823" priority="6115" operator="equal">
      <formula>0</formula>
    </cfRule>
    <cfRule type="cellIs" dxfId="1822" priority="6116" operator="greaterThan">
      <formula>0</formula>
    </cfRule>
  </conditionalFormatting>
  <conditionalFormatting sqref="BE8">
    <cfRule type="cellIs" dxfId="1821" priority="6109" operator="equal">
      <formula>0</formula>
    </cfRule>
    <cfRule type="cellIs" dxfId="1820" priority="6110" operator="greaterThan">
      <formula>0</formula>
    </cfRule>
  </conditionalFormatting>
  <conditionalFormatting sqref="BE8">
    <cfRule type="cellIs" dxfId="1819" priority="6103" operator="equal">
      <formula>0</formula>
    </cfRule>
    <cfRule type="cellIs" dxfId="1818" priority="6104" operator="greaterThan">
      <formula>0</formula>
    </cfRule>
  </conditionalFormatting>
  <conditionalFormatting sqref="BE8">
    <cfRule type="cellIs" dxfId="1817" priority="6105" operator="equal">
      <formula>0</formula>
    </cfRule>
    <cfRule type="cellIs" dxfId="1816" priority="6106" operator="greaterThan">
      <formula>0</formula>
    </cfRule>
  </conditionalFormatting>
  <conditionalFormatting sqref="BE7">
    <cfRule type="cellIs" dxfId="1815" priority="6101" operator="equal">
      <formula>0</formula>
    </cfRule>
    <cfRule type="cellIs" dxfId="1814" priority="6102" operator="greaterThan">
      <formula>0</formula>
    </cfRule>
  </conditionalFormatting>
  <conditionalFormatting sqref="BE7">
    <cfRule type="cellIs" dxfId="1813" priority="6059" operator="equal">
      <formula>0</formula>
    </cfRule>
    <cfRule type="cellIs" dxfId="1812" priority="6060" operator="greaterThan">
      <formula>0</formula>
    </cfRule>
  </conditionalFormatting>
  <conditionalFormatting sqref="BE8">
    <cfRule type="cellIs" dxfId="1811" priority="6091" operator="equal">
      <formula>0</formula>
    </cfRule>
    <cfRule type="cellIs" dxfId="1810" priority="6092" operator="greaterThan">
      <formula>0</formula>
    </cfRule>
  </conditionalFormatting>
  <conditionalFormatting sqref="BE8">
    <cfRule type="cellIs" dxfId="1809" priority="6087" operator="equal">
      <formula>0</formula>
    </cfRule>
    <cfRule type="cellIs" dxfId="1808" priority="6088" operator="greaterThan">
      <formula>0</formula>
    </cfRule>
  </conditionalFormatting>
  <conditionalFormatting sqref="BE8">
    <cfRule type="cellIs" dxfId="1807" priority="6089" operator="equal">
      <formula>0</formula>
    </cfRule>
    <cfRule type="cellIs" dxfId="1806" priority="6090" operator="greaterThan">
      <formula>0</formula>
    </cfRule>
  </conditionalFormatting>
  <conditionalFormatting sqref="BE7">
    <cfRule type="cellIs" dxfId="1805" priority="6085" operator="equal">
      <formula>0</formula>
    </cfRule>
    <cfRule type="cellIs" dxfId="1804" priority="6086" operator="greaterThan">
      <formula>0</formula>
    </cfRule>
  </conditionalFormatting>
  <conditionalFormatting sqref="BE8">
    <cfRule type="cellIs" dxfId="1803" priority="6083" operator="equal">
      <formula>0</formula>
    </cfRule>
    <cfRule type="cellIs" dxfId="1802" priority="6084" operator="greaterThan">
      <formula>0</formula>
    </cfRule>
  </conditionalFormatting>
  <conditionalFormatting sqref="BE8">
    <cfRule type="cellIs" dxfId="1801" priority="6081" operator="equal">
      <formula>0</formula>
    </cfRule>
    <cfRule type="cellIs" dxfId="1800" priority="6082" operator="greaterThan">
      <formula>0</formula>
    </cfRule>
  </conditionalFormatting>
  <conditionalFormatting sqref="BE7">
    <cfRule type="cellIs" dxfId="1799" priority="6079" operator="equal">
      <formula>0</formula>
    </cfRule>
    <cfRule type="cellIs" dxfId="1798" priority="6080" operator="greaterThan">
      <formula>0</formula>
    </cfRule>
  </conditionalFormatting>
  <conditionalFormatting sqref="BE7">
    <cfRule type="cellIs" dxfId="1797" priority="6073" operator="equal">
      <formula>0</formula>
    </cfRule>
    <cfRule type="cellIs" dxfId="1796" priority="6074" operator="greaterThan">
      <formula>0</formula>
    </cfRule>
  </conditionalFormatting>
  <conditionalFormatting sqref="BE8">
    <cfRule type="cellIs" dxfId="1795" priority="6077" operator="equal">
      <formula>0</formula>
    </cfRule>
    <cfRule type="cellIs" dxfId="1794" priority="6078" operator="greaterThan">
      <formula>0</formula>
    </cfRule>
  </conditionalFormatting>
  <conditionalFormatting sqref="BE7">
    <cfRule type="cellIs" dxfId="1793" priority="6075" operator="equal">
      <formula>0</formula>
    </cfRule>
    <cfRule type="cellIs" dxfId="1792" priority="6076" operator="greaterThan">
      <formula>0</formula>
    </cfRule>
  </conditionalFormatting>
  <conditionalFormatting sqref="BE8">
    <cfRule type="cellIs" dxfId="1791" priority="6071" operator="equal">
      <formula>0</formula>
    </cfRule>
    <cfRule type="cellIs" dxfId="1790" priority="6072" operator="greaterThan">
      <formula>0</formula>
    </cfRule>
  </conditionalFormatting>
  <conditionalFormatting sqref="BE8">
    <cfRule type="cellIs" dxfId="1789" priority="6069" operator="equal">
      <formula>0</formula>
    </cfRule>
    <cfRule type="cellIs" dxfId="1788" priority="6070" operator="greaterThan">
      <formula>0</formula>
    </cfRule>
  </conditionalFormatting>
  <conditionalFormatting sqref="BE8">
    <cfRule type="cellIs" dxfId="1787" priority="6067" operator="equal">
      <formula>0</formula>
    </cfRule>
    <cfRule type="cellIs" dxfId="1786" priority="6068" operator="greaterThan">
      <formula>0</formula>
    </cfRule>
  </conditionalFormatting>
  <conditionalFormatting sqref="BE8">
    <cfRule type="cellIs" dxfId="1785" priority="6065" operator="equal">
      <formula>0</formula>
    </cfRule>
    <cfRule type="cellIs" dxfId="1784" priority="6066" operator="greaterThan">
      <formula>0</formula>
    </cfRule>
  </conditionalFormatting>
  <conditionalFormatting sqref="BE7">
    <cfRule type="cellIs" dxfId="1783" priority="6063" operator="equal">
      <formula>0</formula>
    </cfRule>
    <cfRule type="cellIs" dxfId="1782" priority="6064" operator="greaterThan">
      <formula>0</formula>
    </cfRule>
  </conditionalFormatting>
  <conditionalFormatting sqref="BE7">
    <cfRule type="cellIs" dxfId="1781" priority="6061" operator="equal">
      <formula>0</formula>
    </cfRule>
    <cfRule type="cellIs" dxfId="1780" priority="6062" operator="greaterThan">
      <formula>0</formula>
    </cfRule>
  </conditionalFormatting>
  <conditionalFormatting sqref="BE7">
    <cfRule type="cellIs" dxfId="1779" priority="6057" operator="equal">
      <formula>0</formula>
    </cfRule>
    <cfRule type="cellIs" dxfId="1778" priority="6058" operator="greaterThan">
      <formula>0</formula>
    </cfRule>
  </conditionalFormatting>
  <conditionalFormatting sqref="BE7">
    <cfRule type="cellIs" dxfId="1777" priority="6055" operator="equal">
      <formula>0</formula>
    </cfRule>
    <cfRule type="cellIs" dxfId="1776" priority="6056" operator="greaterThan">
      <formula>0</formula>
    </cfRule>
  </conditionalFormatting>
  <conditionalFormatting sqref="BE7">
    <cfRule type="cellIs" dxfId="1775" priority="6051" operator="equal">
      <formula>0</formula>
    </cfRule>
    <cfRule type="cellIs" dxfId="1774" priority="6052" operator="greaterThan">
      <formula>0</formula>
    </cfRule>
  </conditionalFormatting>
  <conditionalFormatting sqref="BE7">
    <cfRule type="cellIs" dxfId="1773" priority="6053" operator="equal">
      <formula>0</formula>
    </cfRule>
    <cfRule type="cellIs" dxfId="1772" priority="6054" operator="greaterThan">
      <formula>0</formula>
    </cfRule>
  </conditionalFormatting>
  <conditionalFormatting sqref="BE7">
    <cfRule type="cellIs" dxfId="1771" priority="6049" operator="equal">
      <formula>0</formula>
    </cfRule>
    <cfRule type="cellIs" dxfId="1770" priority="6050" operator="greaterThan">
      <formula>0</formula>
    </cfRule>
  </conditionalFormatting>
  <conditionalFormatting sqref="BE7">
    <cfRule type="cellIs" dxfId="1769" priority="6047" operator="equal">
      <formula>0</formula>
    </cfRule>
    <cfRule type="cellIs" dxfId="1768" priority="6048" operator="greaterThan">
      <formula>0</formula>
    </cfRule>
  </conditionalFormatting>
  <conditionalFormatting sqref="BE7">
    <cfRule type="cellIs" dxfId="1767" priority="6045" operator="equal">
      <formula>0</formula>
    </cfRule>
    <cfRule type="cellIs" dxfId="1766" priority="6046" operator="greaterThan">
      <formula>0</formula>
    </cfRule>
  </conditionalFormatting>
  <conditionalFormatting sqref="BE7">
    <cfRule type="cellIs" dxfId="1765" priority="6043" operator="equal">
      <formula>0</formula>
    </cfRule>
    <cfRule type="cellIs" dxfId="1764" priority="6044" operator="greaterThan">
      <formula>0</formula>
    </cfRule>
  </conditionalFormatting>
  <conditionalFormatting sqref="BE7">
    <cfRule type="cellIs" dxfId="1763" priority="6041" operator="equal">
      <formula>0</formula>
    </cfRule>
    <cfRule type="cellIs" dxfId="1762" priority="6042" operator="greaterThan">
      <formula>0</formula>
    </cfRule>
  </conditionalFormatting>
  <conditionalFormatting sqref="BE7">
    <cfRule type="cellIs" dxfId="1761" priority="6039" operator="equal">
      <formula>0</formula>
    </cfRule>
    <cfRule type="cellIs" dxfId="1760" priority="6040" operator="greaterThan">
      <formula>0</formula>
    </cfRule>
  </conditionalFormatting>
  <conditionalFormatting sqref="BE7">
    <cfRule type="cellIs" dxfId="1759" priority="6037" operator="equal">
      <formula>0</formula>
    </cfRule>
    <cfRule type="cellIs" dxfId="1758" priority="6038" operator="greaterThan">
      <formula>0</formula>
    </cfRule>
  </conditionalFormatting>
  <conditionalFormatting sqref="BE8">
    <cfRule type="cellIs" dxfId="1757" priority="6029" operator="equal">
      <formula>0</formula>
    </cfRule>
    <cfRule type="cellIs" dxfId="1756" priority="6030" operator="greaterThan">
      <formula>0</formula>
    </cfRule>
  </conditionalFormatting>
  <conditionalFormatting sqref="BE8">
    <cfRule type="cellIs" dxfId="1755" priority="6023" operator="equal">
      <formula>0</formula>
    </cfRule>
    <cfRule type="cellIs" dxfId="1754" priority="6024" operator="greaterThan">
      <formula>0</formula>
    </cfRule>
  </conditionalFormatting>
  <conditionalFormatting sqref="BE8">
    <cfRule type="cellIs" dxfId="1753" priority="6025" operator="equal">
      <formula>0</formula>
    </cfRule>
    <cfRule type="cellIs" dxfId="1752" priority="6026" operator="greaterThan">
      <formula>0</formula>
    </cfRule>
  </conditionalFormatting>
  <conditionalFormatting sqref="BE7">
    <cfRule type="cellIs" dxfId="1751" priority="6021" operator="equal">
      <formula>0</formula>
    </cfRule>
    <cfRule type="cellIs" dxfId="1750" priority="6022" operator="greaterThan">
      <formula>0</formula>
    </cfRule>
  </conditionalFormatting>
  <conditionalFormatting sqref="BE8">
    <cfRule type="cellIs" dxfId="1749" priority="6017" operator="equal">
      <formula>0</formula>
    </cfRule>
    <cfRule type="cellIs" dxfId="1748" priority="6018" operator="greaterThan">
      <formula>0</formula>
    </cfRule>
  </conditionalFormatting>
  <conditionalFormatting sqref="BE8">
    <cfRule type="cellIs" dxfId="1747" priority="6015" operator="equal">
      <formula>0</formula>
    </cfRule>
    <cfRule type="cellIs" dxfId="1746" priority="6016" operator="greaterThan">
      <formula>0</formula>
    </cfRule>
  </conditionalFormatting>
  <conditionalFormatting sqref="BE7">
    <cfRule type="cellIs" dxfId="1745" priority="6013" operator="equal">
      <formula>0</formula>
    </cfRule>
    <cfRule type="cellIs" dxfId="1744" priority="6014" operator="greaterThan">
      <formula>0</formula>
    </cfRule>
  </conditionalFormatting>
  <conditionalFormatting sqref="BE7">
    <cfRule type="cellIs" dxfId="1743" priority="6007" operator="equal">
      <formula>0</formula>
    </cfRule>
    <cfRule type="cellIs" dxfId="1742" priority="6008" operator="greaterThan">
      <formula>0</formula>
    </cfRule>
  </conditionalFormatting>
  <conditionalFormatting sqref="BE8">
    <cfRule type="cellIs" dxfId="1741" priority="6011" operator="equal">
      <formula>0</formula>
    </cfRule>
    <cfRule type="cellIs" dxfId="1740" priority="6012" operator="greaterThan">
      <formula>0</formula>
    </cfRule>
  </conditionalFormatting>
  <conditionalFormatting sqref="BE7">
    <cfRule type="cellIs" dxfId="1739" priority="6009" operator="equal">
      <formula>0</formula>
    </cfRule>
    <cfRule type="cellIs" dxfId="1738" priority="6010" operator="greaterThan">
      <formula>0</formula>
    </cfRule>
  </conditionalFormatting>
  <conditionalFormatting sqref="BE8">
    <cfRule type="cellIs" dxfId="1737" priority="6003" operator="equal">
      <formula>0</formula>
    </cfRule>
    <cfRule type="cellIs" dxfId="1736" priority="6004" operator="greaterThan">
      <formula>0</formula>
    </cfRule>
  </conditionalFormatting>
  <conditionalFormatting sqref="BE8">
    <cfRule type="cellIs" dxfId="1735" priority="6001" operator="equal">
      <formula>0</formula>
    </cfRule>
    <cfRule type="cellIs" dxfId="1734" priority="6002" operator="greaterThan">
      <formula>0</formula>
    </cfRule>
  </conditionalFormatting>
  <conditionalFormatting sqref="BE8">
    <cfRule type="cellIs" dxfId="1733" priority="5999" operator="equal">
      <formula>0</formula>
    </cfRule>
    <cfRule type="cellIs" dxfId="1732" priority="6000" operator="greaterThan">
      <formula>0</formula>
    </cfRule>
  </conditionalFormatting>
  <conditionalFormatting sqref="BE8">
    <cfRule type="cellIs" dxfId="1731" priority="5997" operator="equal">
      <formula>0</formula>
    </cfRule>
    <cfRule type="cellIs" dxfId="1730" priority="5998" operator="greaterThan">
      <formula>0</formula>
    </cfRule>
  </conditionalFormatting>
  <conditionalFormatting sqref="BE7">
    <cfRule type="cellIs" dxfId="1729" priority="5995" operator="equal">
      <formula>0</formula>
    </cfRule>
    <cfRule type="cellIs" dxfId="1728" priority="5996" operator="greaterThan">
      <formula>0</formula>
    </cfRule>
  </conditionalFormatting>
  <conditionalFormatting sqref="BE7">
    <cfRule type="cellIs" dxfId="1727" priority="5991" operator="equal">
      <formula>0</formula>
    </cfRule>
    <cfRule type="cellIs" dxfId="1726" priority="5992" operator="greaterThan">
      <formula>0</formula>
    </cfRule>
  </conditionalFormatting>
  <conditionalFormatting sqref="BE7">
    <cfRule type="cellIs" dxfId="1725" priority="5993" operator="equal">
      <formula>0</formula>
    </cfRule>
    <cfRule type="cellIs" dxfId="1724" priority="5994" operator="greaterThan">
      <formula>0</formula>
    </cfRule>
  </conditionalFormatting>
  <conditionalFormatting sqref="BE7">
    <cfRule type="cellIs" dxfId="1723" priority="5987" operator="equal">
      <formula>0</formula>
    </cfRule>
    <cfRule type="cellIs" dxfId="1722" priority="5988" operator="greaterThan">
      <formula>0</formula>
    </cfRule>
  </conditionalFormatting>
  <conditionalFormatting sqref="BE7">
    <cfRule type="cellIs" dxfId="1721" priority="5985" operator="equal">
      <formula>0</formula>
    </cfRule>
    <cfRule type="cellIs" dxfId="1720" priority="5986" operator="greaterThan">
      <formula>0</formula>
    </cfRule>
  </conditionalFormatting>
  <conditionalFormatting sqref="BE7">
    <cfRule type="cellIs" dxfId="1719" priority="5981" operator="equal">
      <formula>0</formula>
    </cfRule>
    <cfRule type="cellIs" dxfId="1718" priority="5982" operator="greaterThan">
      <formula>0</formula>
    </cfRule>
  </conditionalFormatting>
  <conditionalFormatting sqref="BE7">
    <cfRule type="cellIs" dxfId="1717" priority="5975" operator="equal">
      <formula>0</formula>
    </cfRule>
    <cfRule type="cellIs" dxfId="1716" priority="5976" operator="greaterThan">
      <formula>0</formula>
    </cfRule>
  </conditionalFormatting>
  <conditionalFormatting sqref="BE7">
    <cfRule type="cellIs" dxfId="1715" priority="5973" operator="equal">
      <formula>0</formula>
    </cfRule>
    <cfRule type="cellIs" dxfId="1714" priority="5974" operator="greaterThan">
      <formula>0</formula>
    </cfRule>
  </conditionalFormatting>
  <conditionalFormatting sqref="BE7">
    <cfRule type="cellIs" dxfId="1713" priority="5971" operator="equal">
      <formula>0</formula>
    </cfRule>
    <cfRule type="cellIs" dxfId="1712" priority="5972" operator="greaterThan">
      <formula>0</formula>
    </cfRule>
  </conditionalFormatting>
  <conditionalFormatting sqref="BE7">
    <cfRule type="cellIs" dxfId="1711" priority="5969" operator="equal">
      <formula>0</formula>
    </cfRule>
    <cfRule type="cellIs" dxfId="1710" priority="5970" operator="greaterThan">
      <formula>0</formula>
    </cfRule>
  </conditionalFormatting>
  <conditionalFormatting sqref="BE7">
    <cfRule type="cellIs" dxfId="1709" priority="5939" operator="equal">
      <formula>0</formula>
    </cfRule>
    <cfRule type="cellIs" dxfId="1708" priority="5940" operator="greaterThan">
      <formula>0</formula>
    </cfRule>
  </conditionalFormatting>
  <conditionalFormatting sqref="BE8">
    <cfRule type="cellIs" dxfId="1707" priority="5931" operator="equal">
      <formula>0</formula>
    </cfRule>
    <cfRule type="cellIs" dxfId="1706" priority="5932" operator="greaterThan">
      <formula>0</formula>
    </cfRule>
  </conditionalFormatting>
  <conditionalFormatting sqref="BE8">
    <cfRule type="cellIs" dxfId="1705" priority="5925" operator="equal">
      <formula>0</formula>
    </cfRule>
    <cfRule type="cellIs" dxfId="1704" priority="5926" operator="greaterThan">
      <formula>0</formula>
    </cfRule>
  </conditionalFormatting>
  <conditionalFormatting sqref="BE8">
    <cfRule type="cellIs" dxfId="1703" priority="5919" operator="equal">
      <formula>0</formula>
    </cfRule>
    <cfRule type="cellIs" dxfId="1702" priority="5920" operator="greaterThan">
      <formula>0</formula>
    </cfRule>
  </conditionalFormatting>
  <conditionalFormatting sqref="BE8">
    <cfRule type="cellIs" dxfId="1701" priority="5921" operator="equal">
      <formula>0</formula>
    </cfRule>
    <cfRule type="cellIs" dxfId="1700" priority="5922" operator="greaterThan">
      <formula>0</formula>
    </cfRule>
  </conditionalFormatting>
  <conditionalFormatting sqref="BE7">
    <cfRule type="cellIs" dxfId="1699" priority="5917" operator="equal">
      <formula>0</formula>
    </cfRule>
    <cfRule type="cellIs" dxfId="1698" priority="5918" operator="greaterThan">
      <formula>0</formula>
    </cfRule>
  </conditionalFormatting>
  <conditionalFormatting sqref="BE7">
    <cfRule type="cellIs" dxfId="1697" priority="5875" operator="equal">
      <formula>0</formula>
    </cfRule>
    <cfRule type="cellIs" dxfId="1696" priority="5876" operator="greaterThan">
      <formula>0</formula>
    </cfRule>
  </conditionalFormatting>
  <conditionalFormatting sqref="BE8">
    <cfRule type="cellIs" dxfId="1695" priority="5907" operator="equal">
      <formula>0</formula>
    </cfRule>
    <cfRule type="cellIs" dxfId="1694" priority="5908" operator="greaterThan">
      <formula>0</formula>
    </cfRule>
  </conditionalFormatting>
  <conditionalFormatting sqref="BE8">
    <cfRule type="cellIs" dxfId="1693" priority="5903" operator="equal">
      <formula>0</formula>
    </cfRule>
    <cfRule type="cellIs" dxfId="1692" priority="5904" operator="greaterThan">
      <formula>0</formula>
    </cfRule>
  </conditionalFormatting>
  <conditionalFormatting sqref="BE8">
    <cfRule type="cellIs" dxfId="1691" priority="5905" operator="equal">
      <formula>0</formula>
    </cfRule>
    <cfRule type="cellIs" dxfId="1690" priority="5906" operator="greaterThan">
      <formula>0</formula>
    </cfRule>
  </conditionalFormatting>
  <conditionalFormatting sqref="BE7">
    <cfRule type="cellIs" dxfId="1689" priority="5901" operator="equal">
      <formula>0</formula>
    </cfRule>
    <cfRule type="cellIs" dxfId="1688" priority="5902" operator="greaterThan">
      <formula>0</formula>
    </cfRule>
  </conditionalFormatting>
  <conditionalFormatting sqref="BE8">
    <cfRule type="cellIs" dxfId="1687" priority="5899" operator="equal">
      <formula>0</formula>
    </cfRule>
    <cfRule type="cellIs" dxfId="1686" priority="5900" operator="greaterThan">
      <formula>0</formula>
    </cfRule>
  </conditionalFormatting>
  <conditionalFormatting sqref="BE8">
    <cfRule type="cellIs" dxfId="1685" priority="5897" operator="equal">
      <formula>0</formula>
    </cfRule>
    <cfRule type="cellIs" dxfId="1684" priority="5898" operator="greaterThan">
      <formula>0</formula>
    </cfRule>
  </conditionalFormatting>
  <conditionalFormatting sqref="BE7">
    <cfRule type="cellIs" dxfId="1683" priority="5895" operator="equal">
      <formula>0</formula>
    </cfRule>
    <cfRule type="cellIs" dxfId="1682" priority="5896" operator="greaterThan">
      <formula>0</formula>
    </cfRule>
  </conditionalFormatting>
  <conditionalFormatting sqref="BE7">
    <cfRule type="cellIs" dxfId="1681" priority="5889" operator="equal">
      <formula>0</formula>
    </cfRule>
    <cfRule type="cellIs" dxfId="1680" priority="5890" operator="greaterThan">
      <formula>0</formula>
    </cfRule>
  </conditionalFormatting>
  <conditionalFormatting sqref="BE8">
    <cfRule type="cellIs" dxfId="1679" priority="5893" operator="equal">
      <formula>0</formula>
    </cfRule>
    <cfRule type="cellIs" dxfId="1678" priority="5894" operator="greaterThan">
      <formula>0</formula>
    </cfRule>
  </conditionalFormatting>
  <conditionalFormatting sqref="BE7">
    <cfRule type="cellIs" dxfId="1677" priority="5891" operator="equal">
      <formula>0</formula>
    </cfRule>
    <cfRule type="cellIs" dxfId="1676" priority="5892" operator="greaterThan">
      <formula>0</formula>
    </cfRule>
  </conditionalFormatting>
  <conditionalFormatting sqref="BE8">
    <cfRule type="cellIs" dxfId="1675" priority="5887" operator="equal">
      <formula>0</formula>
    </cfRule>
    <cfRule type="cellIs" dxfId="1674" priority="5888" operator="greaterThan">
      <formula>0</formula>
    </cfRule>
  </conditionalFormatting>
  <conditionalFormatting sqref="BE8">
    <cfRule type="cellIs" dxfId="1673" priority="5885" operator="equal">
      <formula>0</formula>
    </cfRule>
    <cfRule type="cellIs" dxfId="1672" priority="5886" operator="greaterThan">
      <formula>0</formula>
    </cfRule>
  </conditionalFormatting>
  <conditionalFormatting sqref="BE8">
    <cfRule type="cellIs" dxfId="1671" priority="5883" operator="equal">
      <formula>0</formula>
    </cfRule>
    <cfRule type="cellIs" dxfId="1670" priority="5884" operator="greaterThan">
      <formula>0</formula>
    </cfRule>
  </conditionalFormatting>
  <conditionalFormatting sqref="BE8">
    <cfRule type="cellIs" dxfId="1669" priority="5881" operator="equal">
      <formula>0</formula>
    </cfRule>
    <cfRule type="cellIs" dxfId="1668" priority="5882" operator="greaterThan">
      <formula>0</formula>
    </cfRule>
  </conditionalFormatting>
  <conditionalFormatting sqref="BE7">
    <cfRule type="cellIs" dxfId="1667" priority="5879" operator="equal">
      <formula>0</formula>
    </cfRule>
    <cfRule type="cellIs" dxfId="1666" priority="5880" operator="greaterThan">
      <formula>0</formula>
    </cfRule>
  </conditionalFormatting>
  <conditionalFormatting sqref="BE7">
    <cfRule type="cellIs" dxfId="1665" priority="5877" operator="equal">
      <formula>0</formula>
    </cfRule>
    <cfRule type="cellIs" dxfId="1664" priority="5878" operator="greaterThan">
      <formula>0</formula>
    </cfRule>
  </conditionalFormatting>
  <conditionalFormatting sqref="BE7">
    <cfRule type="cellIs" dxfId="1663" priority="5873" operator="equal">
      <formula>0</formula>
    </cfRule>
    <cfRule type="cellIs" dxfId="1662" priority="5874" operator="greaterThan">
      <formula>0</formula>
    </cfRule>
  </conditionalFormatting>
  <conditionalFormatting sqref="BE7">
    <cfRule type="cellIs" dxfId="1661" priority="5871" operator="equal">
      <formula>0</formula>
    </cfRule>
    <cfRule type="cellIs" dxfId="1660" priority="5872" operator="greaterThan">
      <formula>0</formula>
    </cfRule>
  </conditionalFormatting>
  <conditionalFormatting sqref="BE7">
    <cfRule type="cellIs" dxfId="1659" priority="5867" operator="equal">
      <formula>0</formula>
    </cfRule>
    <cfRule type="cellIs" dxfId="1658" priority="5868" operator="greaterThan">
      <formula>0</formula>
    </cfRule>
  </conditionalFormatting>
  <conditionalFormatting sqref="BE7">
    <cfRule type="cellIs" dxfId="1657" priority="5869" operator="equal">
      <formula>0</formula>
    </cfRule>
    <cfRule type="cellIs" dxfId="1656" priority="5870" operator="greaterThan">
      <formula>0</formula>
    </cfRule>
  </conditionalFormatting>
  <conditionalFormatting sqref="BE7">
    <cfRule type="cellIs" dxfId="1655" priority="5865" operator="equal">
      <formula>0</formula>
    </cfRule>
    <cfRule type="cellIs" dxfId="1654" priority="5866" operator="greaterThan">
      <formula>0</formula>
    </cfRule>
  </conditionalFormatting>
  <conditionalFormatting sqref="BE7">
    <cfRule type="cellIs" dxfId="1653" priority="5863" operator="equal">
      <formula>0</formula>
    </cfRule>
    <cfRule type="cellIs" dxfId="1652" priority="5864" operator="greaterThan">
      <formula>0</formula>
    </cfRule>
  </conditionalFormatting>
  <conditionalFormatting sqref="BE7">
    <cfRule type="cellIs" dxfId="1651" priority="5861" operator="equal">
      <formula>0</formula>
    </cfRule>
    <cfRule type="cellIs" dxfId="1650" priority="5862" operator="greaterThan">
      <formula>0</formula>
    </cfRule>
  </conditionalFormatting>
  <conditionalFormatting sqref="BE7">
    <cfRule type="cellIs" dxfId="1649" priority="5859" operator="equal">
      <formula>0</formula>
    </cfRule>
    <cfRule type="cellIs" dxfId="1648" priority="5860" operator="greaterThan">
      <formula>0</formula>
    </cfRule>
  </conditionalFormatting>
  <conditionalFormatting sqref="BE7">
    <cfRule type="cellIs" dxfId="1647" priority="5857" operator="equal">
      <formula>0</formula>
    </cfRule>
    <cfRule type="cellIs" dxfId="1646" priority="5858" operator="greaterThan">
      <formula>0</formula>
    </cfRule>
  </conditionalFormatting>
  <conditionalFormatting sqref="BE7">
    <cfRule type="cellIs" dxfId="1645" priority="5855" operator="equal">
      <formula>0</formula>
    </cfRule>
    <cfRule type="cellIs" dxfId="1644" priority="5856" operator="greaterThan">
      <formula>0</formula>
    </cfRule>
  </conditionalFormatting>
  <conditionalFormatting sqref="BE7">
    <cfRule type="cellIs" dxfId="1643" priority="5853" operator="equal">
      <formula>0</formula>
    </cfRule>
    <cfRule type="cellIs" dxfId="1642" priority="5854" operator="greaterThan">
      <formula>0</formula>
    </cfRule>
  </conditionalFormatting>
  <conditionalFormatting sqref="BE8">
    <cfRule type="cellIs" dxfId="1641" priority="5845" operator="equal">
      <formula>0</formula>
    </cfRule>
    <cfRule type="cellIs" dxfId="1640" priority="5846" operator="greaterThan">
      <formula>0</formula>
    </cfRule>
  </conditionalFormatting>
  <conditionalFormatting sqref="BE8">
    <cfRule type="cellIs" dxfId="1639" priority="5839" operator="equal">
      <formula>0</formula>
    </cfRule>
    <cfRule type="cellIs" dxfId="1638" priority="5840" operator="greaterThan">
      <formula>0</formula>
    </cfRule>
  </conditionalFormatting>
  <conditionalFormatting sqref="BE8">
    <cfRule type="cellIs" dxfId="1637" priority="5841" operator="equal">
      <formula>0</formula>
    </cfRule>
    <cfRule type="cellIs" dxfId="1636" priority="5842" operator="greaterThan">
      <formula>0</formula>
    </cfRule>
  </conditionalFormatting>
  <conditionalFormatting sqref="BE7">
    <cfRule type="cellIs" dxfId="1635" priority="5837" operator="equal">
      <formula>0</formula>
    </cfRule>
    <cfRule type="cellIs" dxfId="1634" priority="5838" operator="greaterThan">
      <formula>0</formula>
    </cfRule>
  </conditionalFormatting>
  <conditionalFormatting sqref="BE8">
    <cfRule type="cellIs" dxfId="1633" priority="5833" operator="equal">
      <formula>0</formula>
    </cfRule>
    <cfRule type="cellIs" dxfId="1632" priority="5834" operator="greaterThan">
      <formula>0</formula>
    </cfRule>
  </conditionalFormatting>
  <conditionalFormatting sqref="BE8">
    <cfRule type="cellIs" dxfId="1631" priority="5831" operator="equal">
      <formula>0</formula>
    </cfRule>
    <cfRule type="cellIs" dxfId="1630" priority="5832" operator="greaterThan">
      <formula>0</formula>
    </cfRule>
  </conditionalFormatting>
  <conditionalFormatting sqref="BE7">
    <cfRule type="cellIs" dxfId="1629" priority="5829" operator="equal">
      <formula>0</formula>
    </cfRule>
    <cfRule type="cellIs" dxfId="1628" priority="5830" operator="greaterThan">
      <formula>0</formula>
    </cfRule>
  </conditionalFormatting>
  <conditionalFormatting sqref="BE7">
    <cfRule type="cellIs" dxfId="1627" priority="5823" operator="equal">
      <formula>0</formula>
    </cfRule>
    <cfRule type="cellIs" dxfId="1626" priority="5824" operator="greaterThan">
      <formula>0</formula>
    </cfRule>
  </conditionalFormatting>
  <conditionalFormatting sqref="BE8">
    <cfRule type="cellIs" dxfId="1625" priority="5827" operator="equal">
      <formula>0</formula>
    </cfRule>
    <cfRule type="cellIs" dxfId="1624" priority="5828" operator="greaterThan">
      <formula>0</formula>
    </cfRule>
  </conditionalFormatting>
  <conditionalFormatting sqref="BE7">
    <cfRule type="cellIs" dxfId="1623" priority="5825" operator="equal">
      <formula>0</formula>
    </cfRule>
    <cfRule type="cellIs" dxfId="1622" priority="5826" operator="greaterThan">
      <formula>0</formula>
    </cfRule>
  </conditionalFormatting>
  <conditionalFormatting sqref="BE8">
    <cfRule type="cellIs" dxfId="1621" priority="5819" operator="equal">
      <formula>0</formula>
    </cfRule>
    <cfRule type="cellIs" dxfId="1620" priority="5820" operator="greaterThan">
      <formula>0</formula>
    </cfRule>
  </conditionalFormatting>
  <conditionalFormatting sqref="BE8">
    <cfRule type="cellIs" dxfId="1619" priority="5817" operator="equal">
      <formula>0</formula>
    </cfRule>
    <cfRule type="cellIs" dxfId="1618" priority="5818" operator="greaterThan">
      <formula>0</formula>
    </cfRule>
  </conditionalFormatting>
  <conditionalFormatting sqref="BE8">
    <cfRule type="cellIs" dxfId="1617" priority="5815" operator="equal">
      <formula>0</formula>
    </cfRule>
    <cfRule type="cellIs" dxfId="1616" priority="5816" operator="greaterThan">
      <formula>0</formula>
    </cfRule>
  </conditionalFormatting>
  <conditionalFormatting sqref="BE8">
    <cfRule type="cellIs" dxfId="1615" priority="5813" operator="equal">
      <formula>0</formula>
    </cfRule>
    <cfRule type="cellIs" dxfId="1614" priority="5814" operator="greaterThan">
      <formula>0</formula>
    </cfRule>
  </conditionalFormatting>
  <conditionalFormatting sqref="BE7">
    <cfRule type="cellIs" dxfId="1613" priority="5811" operator="equal">
      <formula>0</formula>
    </cfRule>
    <cfRule type="cellIs" dxfId="1612" priority="5812" operator="greaterThan">
      <formula>0</formula>
    </cfRule>
  </conditionalFormatting>
  <conditionalFormatting sqref="BE7">
    <cfRule type="cellIs" dxfId="1611" priority="5807" operator="equal">
      <formula>0</formula>
    </cfRule>
    <cfRule type="cellIs" dxfId="1610" priority="5808" operator="greaterThan">
      <formula>0</formula>
    </cfRule>
  </conditionalFormatting>
  <conditionalFormatting sqref="BE7">
    <cfRule type="cellIs" dxfId="1609" priority="5809" operator="equal">
      <formula>0</formula>
    </cfRule>
    <cfRule type="cellIs" dxfId="1608" priority="5810" operator="greaterThan">
      <formula>0</formula>
    </cfRule>
  </conditionalFormatting>
  <conditionalFormatting sqref="BE7">
    <cfRule type="cellIs" dxfId="1607" priority="5803" operator="equal">
      <formula>0</formula>
    </cfRule>
    <cfRule type="cellIs" dxfId="1606" priority="5804" operator="greaterThan">
      <formula>0</formula>
    </cfRule>
  </conditionalFormatting>
  <conditionalFormatting sqref="BE7">
    <cfRule type="cellIs" dxfId="1605" priority="5801" operator="equal">
      <formula>0</formula>
    </cfRule>
    <cfRule type="cellIs" dxfId="1604" priority="5802" operator="greaterThan">
      <formula>0</formula>
    </cfRule>
  </conditionalFormatting>
  <conditionalFormatting sqref="BE7">
    <cfRule type="cellIs" dxfId="1603" priority="5797" operator="equal">
      <formula>0</formula>
    </cfRule>
    <cfRule type="cellIs" dxfId="1602" priority="5798" operator="greaterThan">
      <formula>0</formula>
    </cfRule>
  </conditionalFormatting>
  <conditionalFormatting sqref="BE7">
    <cfRule type="cellIs" dxfId="1601" priority="5791" operator="equal">
      <formula>0</formula>
    </cfRule>
    <cfRule type="cellIs" dxfId="1600" priority="5792" operator="greaterThan">
      <formula>0</formula>
    </cfRule>
  </conditionalFormatting>
  <conditionalFormatting sqref="BE7">
    <cfRule type="cellIs" dxfId="1599" priority="5789" operator="equal">
      <formula>0</formula>
    </cfRule>
    <cfRule type="cellIs" dxfId="1598" priority="5790" operator="greaterThan">
      <formula>0</formula>
    </cfRule>
  </conditionalFormatting>
  <conditionalFormatting sqref="BE7">
    <cfRule type="cellIs" dxfId="1597" priority="5787" operator="equal">
      <formula>0</formula>
    </cfRule>
    <cfRule type="cellIs" dxfId="1596" priority="5788" operator="greaterThan">
      <formula>0</formula>
    </cfRule>
  </conditionalFormatting>
  <conditionalFormatting sqref="BE7">
    <cfRule type="cellIs" dxfId="1595" priority="5785" operator="equal">
      <formula>0</formula>
    </cfRule>
    <cfRule type="cellIs" dxfId="1594" priority="5786" operator="greaterThan">
      <formula>0</formula>
    </cfRule>
  </conditionalFormatting>
  <conditionalFormatting sqref="BE8">
    <cfRule type="cellIs" dxfId="1593" priority="5749" operator="equal">
      <formula>0</formula>
    </cfRule>
    <cfRule type="cellIs" dxfId="1592" priority="5750" operator="greaterThan">
      <formula>0</formula>
    </cfRule>
  </conditionalFormatting>
  <conditionalFormatting sqref="BE8">
    <cfRule type="cellIs" dxfId="1591" priority="5743" operator="equal">
      <formula>0</formula>
    </cfRule>
    <cfRule type="cellIs" dxfId="1590" priority="5744" operator="greaterThan">
      <formula>0</formula>
    </cfRule>
  </conditionalFormatting>
  <conditionalFormatting sqref="BE8">
    <cfRule type="cellIs" dxfId="1589" priority="5745" operator="equal">
      <formula>0</formula>
    </cfRule>
    <cfRule type="cellIs" dxfId="1588" priority="5746" operator="greaterThan">
      <formula>0</formula>
    </cfRule>
  </conditionalFormatting>
  <conditionalFormatting sqref="BE7">
    <cfRule type="cellIs" dxfId="1587" priority="5741" operator="equal">
      <formula>0</formula>
    </cfRule>
    <cfRule type="cellIs" dxfId="1586" priority="5742" operator="greaterThan">
      <formula>0</formula>
    </cfRule>
  </conditionalFormatting>
  <conditionalFormatting sqref="BE8">
    <cfRule type="cellIs" dxfId="1585" priority="5737" operator="equal">
      <formula>0</formula>
    </cfRule>
    <cfRule type="cellIs" dxfId="1584" priority="5738" operator="greaterThan">
      <formula>0</formula>
    </cfRule>
  </conditionalFormatting>
  <conditionalFormatting sqref="BE8">
    <cfRule type="cellIs" dxfId="1583" priority="5735" operator="equal">
      <formula>0</formula>
    </cfRule>
    <cfRule type="cellIs" dxfId="1582" priority="5736" operator="greaterThan">
      <formula>0</formula>
    </cfRule>
  </conditionalFormatting>
  <conditionalFormatting sqref="BE7">
    <cfRule type="cellIs" dxfId="1581" priority="5733" operator="equal">
      <formula>0</formula>
    </cfRule>
    <cfRule type="cellIs" dxfId="1580" priority="5734" operator="greaterThan">
      <formula>0</formula>
    </cfRule>
  </conditionalFormatting>
  <conditionalFormatting sqref="BE7">
    <cfRule type="cellIs" dxfId="1579" priority="5727" operator="equal">
      <formula>0</formula>
    </cfRule>
    <cfRule type="cellIs" dxfId="1578" priority="5728" operator="greaterThan">
      <formula>0</formula>
    </cfRule>
  </conditionalFormatting>
  <conditionalFormatting sqref="BE8">
    <cfRule type="cellIs" dxfId="1577" priority="5731" operator="equal">
      <formula>0</formula>
    </cfRule>
    <cfRule type="cellIs" dxfId="1576" priority="5732" operator="greaterThan">
      <formula>0</formula>
    </cfRule>
  </conditionalFormatting>
  <conditionalFormatting sqref="BE7">
    <cfRule type="cellIs" dxfId="1575" priority="5729" operator="equal">
      <formula>0</formula>
    </cfRule>
    <cfRule type="cellIs" dxfId="1574" priority="5730" operator="greaterThan">
      <formula>0</formula>
    </cfRule>
  </conditionalFormatting>
  <conditionalFormatting sqref="BE8">
    <cfRule type="cellIs" dxfId="1573" priority="5723" operator="equal">
      <formula>0</formula>
    </cfRule>
    <cfRule type="cellIs" dxfId="1572" priority="5724" operator="greaterThan">
      <formula>0</formula>
    </cfRule>
  </conditionalFormatting>
  <conditionalFormatting sqref="BE8">
    <cfRule type="cellIs" dxfId="1571" priority="5721" operator="equal">
      <formula>0</formula>
    </cfRule>
    <cfRule type="cellIs" dxfId="1570" priority="5722" operator="greaterThan">
      <formula>0</formula>
    </cfRule>
  </conditionalFormatting>
  <conditionalFormatting sqref="BE8">
    <cfRule type="cellIs" dxfId="1569" priority="5719" operator="equal">
      <formula>0</formula>
    </cfRule>
    <cfRule type="cellIs" dxfId="1568" priority="5720" operator="greaterThan">
      <formula>0</formula>
    </cfRule>
  </conditionalFormatting>
  <conditionalFormatting sqref="BE8">
    <cfRule type="cellIs" dxfId="1567" priority="5717" operator="equal">
      <formula>0</formula>
    </cfRule>
    <cfRule type="cellIs" dxfId="1566" priority="5718" operator="greaterThan">
      <formula>0</formula>
    </cfRule>
  </conditionalFormatting>
  <conditionalFormatting sqref="BE7">
    <cfRule type="cellIs" dxfId="1565" priority="5715" operator="equal">
      <formula>0</formula>
    </cfRule>
    <cfRule type="cellIs" dxfId="1564" priority="5716" operator="greaterThan">
      <formula>0</formula>
    </cfRule>
  </conditionalFormatting>
  <conditionalFormatting sqref="BE7">
    <cfRule type="cellIs" dxfId="1563" priority="5711" operator="equal">
      <formula>0</formula>
    </cfRule>
    <cfRule type="cellIs" dxfId="1562" priority="5712" operator="greaterThan">
      <formula>0</formula>
    </cfRule>
  </conditionalFormatting>
  <conditionalFormatting sqref="BE7">
    <cfRule type="cellIs" dxfId="1561" priority="5713" operator="equal">
      <formula>0</formula>
    </cfRule>
    <cfRule type="cellIs" dxfId="1560" priority="5714" operator="greaterThan">
      <formula>0</formula>
    </cfRule>
  </conditionalFormatting>
  <conditionalFormatting sqref="BE7">
    <cfRule type="cellIs" dxfId="1559" priority="5707" operator="equal">
      <formula>0</formula>
    </cfRule>
    <cfRule type="cellIs" dxfId="1558" priority="5708" operator="greaterThan">
      <formula>0</formula>
    </cfRule>
  </conditionalFormatting>
  <conditionalFormatting sqref="BE7">
    <cfRule type="cellIs" dxfId="1557" priority="5705" operator="equal">
      <formula>0</formula>
    </cfRule>
    <cfRule type="cellIs" dxfId="1556" priority="5706" operator="greaterThan">
      <formula>0</formula>
    </cfRule>
  </conditionalFormatting>
  <conditionalFormatting sqref="BE7">
    <cfRule type="cellIs" dxfId="1555" priority="5701" operator="equal">
      <formula>0</formula>
    </cfRule>
    <cfRule type="cellIs" dxfId="1554" priority="5702" operator="greaterThan">
      <formula>0</formula>
    </cfRule>
  </conditionalFormatting>
  <conditionalFormatting sqref="BE7">
    <cfRule type="cellIs" dxfId="1553" priority="5695" operator="equal">
      <formula>0</formula>
    </cfRule>
    <cfRule type="cellIs" dxfId="1552" priority="5696" operator="greaterThan">
      <formula>0</formula>
    </cfRule>
  </conditionalFormatting>
  <conditionalFormatting sqref="BE7">
    <cfRule type="cellIs" dxfId="1551" priority="5693" operator="equal">
      <formula>0</formula>
    </cfRule>
    <cfRule type="cellIs" dxfId="1550" priority="5694" operator="greaterThan">
      <formula>0</formula>
    </cfRule>
  </conditionalFormatting>
  <conditionalFormatting sqref="BE7">
    <cfRule type="cellIs" dxfId="1549" priority="5691" operator="equal">
      <formula>0</formula>
    </cfRule>
    <cfRule type="cellIs" dxfId="1548" priority="5692" operator="greaterThan">
      <formula>0</formula>
    </cfRule>
  </conditionalFormatting>
  <conditionalFormatting sqref="BE7">
    <cfRule type="cellIs" dxfId="1547" priority="5689" operator="equal">
      <formula>0</formula>
    </cfRule>
    <cfRule type="cellIs" dxfId="1546" priority="5690" operator="greaterThan">
      <formula>0</formula>
    </cfRule>
  </conditionalFormatting>
  <conditionalFormatting sqref="BE8">
    <cfRule type="cellIs" dxfId="1545" priority="5659" operator="equal">
      <formula>0</formula>
    </cfRule>
    <cfRule type="cellIs" dxfId="1544" priority="5660" operator="greaterThan">
      <formula>0</formula>
    </cfRule>
  </conditionalFormatting>
  <conditionalFormatting sqref="BE8">
    <cfRule type="cellIs" dxfId="1543" priority="5657" operator="equal">
      <formula>0</formula>
    </cfRule>
    <cfRule type="cellIs" dxfId="1542" priority="5658" operator="greaterThan">
      <formula>0</formula>
    </cfRule>
  </conditionalFormatting>
  <conditionalFormatting sqref="BE7">
    <cfRule type="cellIs" dxfId="1541" priority="5655" operator="equal">
      <formula>0</formula>
    </cfRule>
    <cfRule type="cellIs" dxfId="1540" priority="5656" operator="greaterThan">
      <formula>0</formula>
    </cfRule>
  </conditionalFormatting>
  <conditionalFormatting sqref="BE7">
    <cfRule type="cellIs" dxfId="1539" priority="5649" operator="equal">
      <formula>0</formula>
    </cfRule>
    <cfRule type="cellIs" dxfId="1538" priority="5650" operator="greaterThan">
      <formula>0</formula>
    </cfRule>
  </conditionalFormatting>
  <conditionalFormatting sqref="BE8">
    <cfRule type="cellIs" dxfId="1537" priority="5653" operator="equal">
      <formula>0</formula>
    </cfRule>
    <cfRule type="cellIs" dxfId="1536" priority="5654" operator="greaterThan">
      <formula>0</formula>
    </cfRule>
  </conditionalFormatting>
  <conditionalFormatting sqref="BE7">
    <cfRule type="cellIs" dxfId="1535" priority="5651" operator="equal">
      <formula>0</formula>
    </cfRule>
    <cfRule type="cellIs" dxfId="1534" priority="5652" operator="greaterThan">
      <formula>0</formula>
    </cfRule>
  </conditionalFormatting>
  <conditionalFormatting sqref="BE8">
    <cfRule type="cellIs" dxfId="1533" priority="5645" operator="equal">
      <formula>0</formula>
    </cfRule>
    <cfRule type="cellIs" dxfId="1532" priority="5646" operator="greaterThan">
      <formula>0</formula>
    </cfRule>
  </conditionalFormatting>
  <conditionalFormatting sqref="BE7">
    <cfRule type="cellIs" dxfId="1531" priority="5643" operator="equal">
      <formula>0</formula>
    </cfRule>
    <cfRule type="cellIs" dxfId="1530" priority="5644" operator="greaterThan">
      <formula>0</formula>
    </cfRule>
  </conditionalFormatting>
  <conditionalFormatting sqref="BE7">
    <cfRule type="cellIs" dxfId="1529" priority="5641" operator="equal">
      <formula>0</formula>
    </cfRule>
    <cfRule type="cellIs" dxfId="1528" priority="5642" operator="greaterThan">
      <formula>0</formula>
    </cfRule>
  </conditionalFormatting>
  <conditionalFormatting sqref="BE7">
    <cfRule type="cellIs" dxfId="1527" priority="5637" operator="equal">
      <formula>0</formula>
    </cfRule>
    <cfRule type="cellIs" dxfId="1526" priority="5638" operator="greaterThan">
      <formula>0</formula>
    </cfRule>
  </conditionalFormatting>
  <conditionalFormatting sqref="BE7">
    <cfRule type="cellIs" dxfId="1525" priority="5631" operator="equal">
      <formula>0</formula>
    </cfRule>
    <cfRule type="cellIs" dxfId="1524" priority="5632" operator="greaterThan">
      <formula>0</formula>
    </cfRule>
  </conditionalFormatting>
  <conditionalFormatting sqref="BE7">
    <cfRule type="cellIs" dxfId="1523" priority="5629" operator="equal">
      <formula>0</formula>
    </cfRule>
    <cfRule type="cellIs" dxfId="1522" priority="5630" operator="greaterThan">
      <formula>0</formula>
    </cfRule>
  </conditionalFormatting>
  <conditionalFormatting sqref="BE7">
    <cfRule type="cellIs" dxfId="1521" priority="5627" operator="equal">
      <formula>0</formula>
    </cfRule>
    <cfRule type="cellIs" dxfId="1520" priority="5628" operator="greaterThan">
      <formula>0</formula>
    </cfRule>
  </conditionalFormatting>
  <conditionalFormatting sqref="BE7">
    <cfRule type="cellIs" dxfId="1519" priority="5625" operator="equal">
      <formula>0</formula>
    </cfRule>
    <cfRule type="cellIs" dxfId="1518" priority="5626" operator="greaterThan">
      <formula>0</formula>
    </cfRule>
  </conditionalFormatting>
  <conditionalFormatting sqref="BE8">
    <cfRule type="cellIs" dxfId="1517" priority="5591" operator="equal">
      <formula>0</formula>
    </cfRule>
    <cfRule type="cellIs" dxfId="1516" priority="5592" operator="greaterThan">
      <formula>0</formula>
    </cfRule>
  </conditionalFormatting>
  <conditionalFormatting sqref="BE8">
    <cfRule type="cellIs" dxfId="1515" priority="5597" operator="equal">
      <formula>0</formula>
    </cfRule>
    <cfRule type="cellIs" dxfId="1514" priority="5598" operator="greaterThan">
      <formula>0</formula>
    </cfRule>
  </conditionalFormatting>
  <conditionalFormatting sqref="BE8">
    <cfRule type="cellIs" dxfId="1513" priority="5593" operator="equal">
      <formula>0</formula>
    </cfRule>
    <cfRule type="cellIs" dxfId="1512" priority="5594" operator="greaterThan">
      <formula>0</formula>
    </cfRule>
  </conditionalFormatting>
  <conditionalFormatting sqref="BE7">
    <cfRule type="cellIs" dxfId="1511" priority="5589" operator="equal">
      <formula>0</formula>
    </cfRule>
    <cfRule type="cellIs" dxfId="1510" priority="5590" operator="greaterThan">
      <formula>0</formula>
    </cfRule>
  </conditionalFormatting>
  <conditionalFormatting sqref="BE8">
    <cfRule type="cellIs" dxfId="1509" priority="5585" operator="equal">
      <formula>0</formula>
    </cfRule>
    <cfRule type="cellIs" dxfId="1508" priority="5586" operator="greaterThan">
      <formula>0</formula>
    </cfRule>
  </conditionalFormatting>
  <conditionalFormatting sqref="BE8">
    <cfRule type="cellIs" dxfId="1507" priority="5583" operator="equal">
      <formula>0</formula>
    </cfRule>
    <cfRule type="cellIs" dxfId="1506" priority="5584" operator="greaterThan">
      <formula>0</formula>
    </cfRule>
  </conditionalFormatting>
  <conditionalFormatting sqref="BE7">
    <cfRule type="cellIs" dxfId="1505" priority="5581" operator="equal">
      <formula>0</formula>
    </cfRule>
    <cfRule type="cellIs" dxfId="1504" priority="5582" operator="greaterThan">
      <formula>0</formula>
    </cfRule>
  </conditionalFormatting>
  <conditionalFormatting sqref="BE7">
    <cfRule type="cellIs" dxfId="1503" priority="5575" operator="equal">
      <formula>0</formula>
    </cfRule>
    <cfRule type="cellIs" dxfId="1502" priority="5576" operator="greaterThan">
      <formula>0</formula>
    </cfRule>
  </conditionalFormatting>
  <conditionalFormatting sqref="BE8">
    <cfRule type="cellIs" dxfId="1501" priority="5579" operator="equal">
      <formula>0</formula>
    </cfRule>
    <cfRule type="cellIs" dxfId="1500" priority="5580" operator="greaterThan">
      <formula>0</formula>
    </cfRule>
  </conditionalFormatting>
  <conditionalFormatting sqref="BE7">
    <cfRule type="cellIs" dxfId="1499" priority="5577" operator="equal">
      <formula>0</formula>
    </cfRule>
    <cfRule type="cellIs" dxfId="1498" priority="5578" operator="greaterThan">
      <formula>0</formula>
    </cfRule>
  </conditionalFormatting>
  <conditionalFormatting sqref="BE8">
    <cfRule type="cellIs" dxfId="1497" priority="5571" operator="equal">
      <formula>0</formula>
    </cfRule>
    <cfRule type="cellIs" dxfId="1496" priority="5572" operator="greaterThan">
      <formula>0</formula>
    </cfRule>
  </conditionalFormatting>
  <conditionalFormatting sqref="BE8">
    <cfRule type="cellIs" dxfId="1495" priority="5569" operator="equal">
      <formula>0</formula>
    </cfRule>
    <cfRule type="cellIs" dxfId="1494" priority="5570" operator="greaterThan">
      <formula>0</formula>
    </cfRule>
  </conditionalFormatting>
  <conditionalFormatting sqref="BE8">
    <cfRule type="cellIs" dxfId="1493" priority="5567" operator="equal">
      <formula>0</formula>
    </cfRule>
    <cfRule type="cellIs" dxfId="1492" priority="5568" operator="greaterThan">
      <formula>0</formula>
    </cfRule>
  </conditionalFormatting>
  <conditionalFormatting sqref="BE8">
    <cfRule type="cellIs" dxfId="1491" priority="5565" operator="equal">
      <formula>0</formula>
    </cfRule>
    <cfRule type="cellIs" dxfId="1490" priority="5566" operator="greaterThan">
      <formula>0</formula>
    </cfRule>
  </conditionalFormatting>
  <conditionalFormatting sqref="BE7">
    <cfRule type="cellIs" dxfId="1489" priority="5563" operator="equal">
      <formula>0</formula>
    </cfRule>
    <cfRule type="cellIs" dxfId="1488" priority="5564" operator="greaterThan">
      <formula>0</formula>
    </cfRule>
  </conditionalFormatting>
  <conditionalFormatting sqref="BE7">
    <cfRule type="cellIs" dxfId="1487" priority="5559" operator="equal">
      <formula>0</formula>
    </cfRule>
    <cfRule type="cellIs" dxfId="1486" priority="5560" operator="greaterThan">
      <formula>0</formula>
    </cfRule>
  </conditionalFormatting>
  <conditionalFormatting sqref="BE7">
    <cfRule type="cellIs" dxfId="1485" priority="5561" operator="equal">
      <formula>0</formula>
    </cfRule>
    <cfRule type="cellIs" dxfId="1484" priority="5562" operator="greaterThan">
      <formula>0</formula>
    </cfRule>
  </conditionalFormatting>
  <conditionalFormatting sqref="BE7">
    <cfRule type="cellIs" dxfId="1483" priority="5555" operator="equal">
      <formula>0</formula>
    </cfRule>
    <cfRule type="cellIs" dxfId="1482" priority="5556" operator="greaterThan">
      <formula>0</formula>
    </cfRule>
  </conditionalFormatting>
  <conditionalFormatting sqref="BE7">
    <cfRule type="cellIs" dxfId="1481" priority="5553" operator="equal">
      <formula>0</formula>
    </cfRule>
    <cfRule type="cellIs" dxfId="1480" priority="5554" operator="greaterThan">
      <formula>0</formula>
    </cfRule>
  </conditionalFormatting>
  <conditionalFormatting sqref="BE7">
    <cfRule type="cellIs" dxfId="1479" priority="5549" operator="equal">
      <formula>0</formula>
    </cfRule>
    <cfRule type="cellIs" dxfId="1478" priority="5550" operator="greaterThan">
      <formula>0</formula>
    </cfRule>
  </conditionalFormatting>
  <conditionalFormatting sqref="BE7">
    <cfRule type="cellIs" dxfId="1477" priority="5543" operator="equal">
      <formula>0</formula>
    </cfRule>
    <cfRule type="cellIs" dxfId="1476" priority="5544" operator="greaterThan">
      <formula>0</formula>
    </cfRule>
  </conditionalFormatting>
  <conditionalFormatting sqref="BE7">
    <cfRule type="cellIs" dxfId="1475" priority="5541" operator="equal">
      <formula>0</formula>
    </cfRule>
    <cfRule type="cellIs" dxfId="1474" priority="5542" operator="greaterThan">
      <formula>0</formula>
    </cfRule>
  </conditionalFormatting>
  <conditionalFormatting sqref="BE7">
    <cfRule type="cellIs" dxfId="1473" priority="5539" operator="equal">
      <formula>0</formula>
    </cfRule>
    <cfRule type="cellIs" dxfId="1472" priority="5540" operator="greaterThan">
      <formula>0</formula>
    </cfRule>
  </conditionalFormatting>
  <conditionalFormatting sqref="BE7">
    <cfRule type="cellIs" dxfId="1471" priority="5537" operator="equal">
      <formula>0</formula>
    </cfRule>
    <cfRule type="cellIs" dxfId="1470" priority="5538" operator="greaterThan">
      <formula>0</formula>
    </cfRule>
  </conditionalFormatting>
  <conditionalFormatting sqref="BE8">
    <cfRule type="cellIs" dxfId="1469" priority="5507" operator="equal">
      <formula>0</formula>
    </cfRule>
    <cfRule type="cellIs" dxfId="1468" priority="5508" operator="greaterThan">
      <formula>0</formula>
    </cfRule>
  </conditionalFormatting>
  <conditionalFormatting sqref="BE8">
    <cfRule type="cellIs" dxfId="1467" priority="5505" operator="equal">
      <formula>0</formula>
    </cfRule>
    <cfRule type="cellIs" dxfId="1466" priority="5506" operator="greaterThan">
      <formula>0</formula>
    </cfRule>
  </conditionalFormatting>
  <conditionalFormatting sqref="BE7">
    <cfRule type="cellIs" dxfId="1465" priority="5503" operator="equal">
      <formula>0</formula>
    </cfRule>
    <cfRule type="cellIs" dxfId="1464" priority="5504" operator="greaterThan">
      <formula>0</formula>
    </cfRule>
  </conditionalFormatting>
  <conditionalFormatting sqref="BE7">
    <cfRule type="cellIs" dxfId="1463" priority="5497" operator="equal">
      <formula>0</formula>
    </cfRule>
    <cfRule type="cellIs" dxfId="1462" priority="5498" operator="greaterThan">
      <formula>0</formula>
    </cfRule>
  </conditionalFormatting>
  <conditionalFormatting sqref="BE8">
    <cfRule type="cellIs" dxfId="1461" priority="5501" operator="equal">
      <formula>0</formula>
    </cfRule>
    <cfRule type="cellIs" dxfId="1460" priority="5502" operator="greaterThan">
      <formula>0</formula>
    </cfRule>
  </conditionalFormatting>
  <conditionalFormatting sqref="BE7">
    <cfRule type="cellIs" dxfId="1459" priority="5499" operator="equal">
      <formula>0</formula>
    </cfRule>
    <cfRule type="cellIs" dxfId="1458" priority="5500" operator="greaterThan">
      <formula>0</formula>
    </cfRule>
  </conditionalFormatting>
  <conditionalFormatting sqref="BE8">
    <cfRule type="cellIs" dxfId="1457" priority="5493" operator="equal">
      <formula>0</formula>
    </cfRule>
    <cfRule type="cellIs" dxfId="1456" priority="5494" operator="greaterThan">
      <formula>0</formula>
    </cfRule>
  </conditionalFormatting>
  <conditionalFormatting sqref="BE7">
    <cfRule type="cellIs" dxfId="1455" priority="5491" operator="equal">
      <formula>0</formula>
    </cfRule>
    <cfRule type="cellIs" dxfId="1454" priority="5492" operator="greaterThan">
      <formula>0</formula>
    </cfRule>
  </conditionalFormatting>
  <conditionalFormatting sqref="BE7">
    <cfRule type="cellIs" dxfId="1453" priority="5489" operator="equal">
      <formula>0</formula>
    </cfRule>
    <cfRule type="cellIs" dxfId="1452" priority="5490" operator="greaterThan">
      <formula>0</formula>
    </cfRule>
  </conditionalFormatting>
  <conditionalFormatting sqref="BE7">
    <cfRule type="cellIs" dxfId="1451" priority="5485" operator="equal">
      <formula>0</formula>
    </cfRule>
    <cfRule type="cellIs" dxfId="1450" priority="5486" operator="greaterThan">
      <formula>0</formula>
    </cfRule>
  </conditionalFormatting>
  <conditionalFormatting sqref="BE7">
    <cfRule type="cellIs" dxfId="1449" priority="5479" operator="equal">
      <formula>0</formula>
    </cfRule>
    <cfRule type="cellIs" dxfId="1448" priority="5480" operator="greaterThan">
      <formula>0</formula>
    </cfRule>
  </conditionalFormatting>
  <conditionalFormatting sqref="BE7">
    <cfRule type="cellIs" dxfId="1447" priority="5477" operator="equal">
      <formula>0</formula>
    </cfRule>
    <cfRule type="cellIs" dxfId="1446" priority="5478" operator="greaterThan">
      <formula>0</formula>
    </cfRule>
  </conditionalFormatting>
  <conditionalFormatting sqref="BE7">
    <cfRule type="cellIs" dxfId="1445" priority="5475" operator="equal">
      <formula>0</formula>
    </cfRule>
    <cfRule type="cellIs" dxfId="1444" priority="5476" operator="greaterThan">
      <formula>0</formula>
    </cfRule>
  </conditionalFormatting>
  <conditionalFormatting sqref="BE7">
    <cfRule type="cellIs" dxfId="1443" priority="5473" operator="equal">
      <formula>0</formula>
    </cfRule>
    <cfRule type="cellIs" dxfId="1442" priority="5474" operator="greaterThan">
      <formula>0</formula>
    </cfRule>
  </conditionalFormatting>
  <conditionalFormatting sqref="BE8">
    <cfRule type="cellIs" dxfId="1441" priority="5451" operator="equal">
      <formula>0</formula>
    </cfRule>
    <cfRule type="cellIs" dxfId="1440" priority="5452" operator="greaterThan">
      <formula>0</formula>
    </cfRule>
  </conditionalFormatting>
  <conditionalFormatting sqref="BE8">
    <cfRule type="cellIs" dxfId="1439" priority="5449" operator="equal">
      <formula>0</formula>
    </cfRule>
    <cfRule type="cellIs" dxfId="1438" priority="5450" operator="greaterThan">
      <formula>0</formula>
    </cfRule>
  </conditionalFormatting>
  <conditionalFormatting sqref="BE7">
    <cfRule type="cellIs" dxfId="1437" priority="5447" operator="equal">
      <formula>0</formula>
    </cfRule>
    <cfRule type="cellIs" dxfId="1436" priority="5448" operator="greaterThan">
      <formula>0</formula>
    </cfRule>
  </conditionalFormatting>
  <conditionalFormatting sqref="BE7">
    <cfRule type="cellIs" dxfId="1435" priority="5441" operator="equal">
      <formula>0</formula>
    </cfRule>
    <cfRule type="cellIs" dxfId="1434" priority="5442" operator="greaterThan">
      <formula>0</formula>
    </cfRule>
  </conditionalFormatting>
  <conditionalFormatting sqref="BE8">
    <cfRule type="cellIs" dxfId="1433" priority="5445" operator="equal">
      <formula>0</formula>
    </cfRule>
    <cfRule type="cellIs" dxfId="1432" priority="5446" operator="greaterThan">
      <formula>0</formula>
    </cfRule>
  </conditionalFormatting>
  <conditionalFormatting sqref="BE7">
    <cfRule type="cellIs" dxfId="1431" priority="5443" operator="equal">
      <formula>0</formula>
    </cfRule>
    <cfRule type="cellIs" dxfId="1430" priority="5444" operator="greaterThan">
      <formula>0</formula>
    </cfRule>
  </conditionalFormatting>
  <conditionalFormatting sqref="BE8">
    <cfRule type="cellIs" dxfId="1429" priority="5437" operator="equal">
      <formula>0</formula>
    </cfRule>
    <cfRule type="cellIs" dxfId="1428" priority="5438" operator="greaterThan">
      <formula>0</formula>
    </cfRule>
  </conditionalFormatting>
  <conditionalFormatting sqref="BE7">
    <cfRule type="cellIs" dxfId="1427" priority="5435" operator="equal">
      <formula>0</formula>
    </cfRule>
    <cfRule type="cellIs" dxfId="1426" priority="5436" operator="greaterThan">
      <formula>0</formula>
    </cfRule>
  </conditionalFormatting>
  <conditionalFormatting sqref="BE7">
    <cfRule type="cellIs" dxfId="1425" priority="5433" operator="equal">
      <formula>0</formula>
    </cfRule>
    <cfRule type="cellIs" dxfId="1424" priority="5434" operator="greaterThan">
      <formula>0</formula>
    </cfRule>
  </conditionalFormatting>
  <conditionalFormatting sqref="BE7">
    <cfRule type="cellIs" dxfId="1423" priority="5429" operator="equal">
      <formula>0</formula>
    </cfRule>
    <cfRule type="cellIs" dxfId="1422" priority="5430" operator="greaterThan">
      <formula>0</formula>
    </cfRule>
  </conditionalFormatting>
  <conditionalFormatting sqref="BE7">
    <cfRule type="cellIs" dxfId="1421" priority="5423" operator="equal">
      <formula>0</formula>
    </cfRule>
    <cfRule type="cellIs" dxfId="1420" priority="5424" operator="greaterThan">
      <formula>0</formula>
    </cfRule>
  </conditionalFormatting>
  <conditionalFormatting sqref="BE7">
    <cfRule type="cellIs" dxfId="1419" priority="5421" operator="equal">
      <formula>0</formula>
    </cfRule>
    <cfRule type="cellIs" dxfId="1418" priority="5422" operator="greaterThan">
      <formula>0</formula>
    </cfRule>
  </conditionalFormatting>
  <conditionalFormatting sqref="BE7">
    <cfRule type="cellIs" dxfId="1417" priority="5419" operator="equal">
      <formula>0</formula>
    </cfRule>
    <cfRule type="cellIs" dxfId="1416" priority="5420" operator="greaterThan">
      <formula>0</formula>
    </cfRule>
  </conditionalFormatting>
  <conditionalFormatting sqref="BE7">
    <cfRule type="cellIs" dxfId="1415" priority="5417" operator="equal">
      <formula>0</formula>
    </cfRule>
    <cfRule type="cellIs" dxfId="1414" priority="5418" operator="greaterThan">
      <formula>0</formula>
    </cfRule>
  </conditionalFormatting>
  <conditionalFormatting sqref="BE7">
    <cfRule type="cellIs" dxfId="1413" priority="5395" operator="equal">
      <formula>0</formula>
    </cfRule>
    <cfRule type="cellIs" dxfId="1412" priority="5396" operator="greaterThan">
      <formula>0</formula>
    </cfRule>
  </conditionalFormatting>
  <conditionalFormatting sqref="BE7">
    <cfRule type="cellIs" dxfId="1411" priority="5393" operator="equal">
      <formula>0</formula>
    </cfRule>
    <cfRule type="cellIs" dxfId="1410" priority="5394" operator="greaterThan">
      <formula>0</formula>
    </cfRule>
  </conditionalFormatting>
  <conditionalFormatting sqref="BE7">
    <cfRule type="cellIs" dxfId="1409" priority="5389" operator="equal">
      <formula>0</formula>
    </cfRule>
    <cfRule type="cellIs" dxfId="1408" priority="5390" operator="greaterThan">
      <formula>0</formula>
    </cfRule>
  </conditionalFormatting>
  <conditionalFormatting sqref="BE7">
    <cfRule type="cellIs" dxfId="1407" priority="5383" operator="equal">
      <formula>0</formula>
    </cfRule>
    <cfRule type="cellIs" dxfId="1406" priority="5384" operator="greaterThan">
      <formula>0</formula>
    </cfRule>
  </conditionalFormatting>
  <conditionalFormatting sqref="BE8">
    <cfRule type="cellIs" dxfId="1405" priority="5367" operator="equal">
      <formula>0</formula>
    </cfRule>
    <cfRule type="cellIs" dxfId="1404" priority="5368" operator="greaterThan">
      <formula>0</formula>
    </cfRule>
  </conditionalFormatting>
  <conditionalFormatting sqref="BE8">
    <cfRule type="cellIs" dxfId="1403" priority="5365" operator="equal">
      <formula>0</formula>
    </cfRule>
    <cfRule type="cellIs" dxfId="1402" priority="5366" operator="greaterThan">
      <formula>0</formula>
    </cfRule>
  </conditionalFormatting>
  <conditionalFormatting sqref="BE7">
    <cfRule type="cellIs" dxfId="1401" priority="5363" operator="equal">
      <formula>0</formula>
    </cfRule>
    <cfRule type="cellIs" dxfId="1400" priority="5364" operator="greaterThan">
      <formula>0</formula>
    </cfRule>
  </conditionalFormatting>
  <conditionalFormatting sqref="BE7">
    <cfRule type="cellIs" dxfId="1399" priority="5357" operator="equal">
      <formula>0</formula>
    </cfRule>
    <cfRule type="cellIs" dxfId="1398" priority="5358" operator="greaterThan">
      <formula>0</formula>
    </cfRule>
  </conditionalFormatting>
  <conditionalFormatting sqref="BE8">
    <cfRule type="cellIs" dxfId="1397" priority="5361" operator="equal">
      <formula>0</formula>
    </cfRule>
    <cfRule type="cellIs" dxfId="1396" priority="5362" operator="greaterThan">
      <formula>0</formula>
    </cfRule>
  </conditionalFormatting>
  <conditionalFormatting sqref="BE7">
    <cfRule type="cellIs" dxfId="1395" priority="5359" operator="equal">
      <formula>0</formula>
    </cfRule>
    <cfRule type="cellIs" dxfId="1394" priority="5360" operator="greaterThan">
      <formula>0</formula>
    </cfRule>
  </conditionalFormatting>
  <conditionalFormatting sqref="BE8">
    <cfRule type="cellIs" dxfId="1393" priority="5353" operator="equal">
      <formula>0</formula>
    </cfRule>
    <cfRule type="cellIs" dxfId="1392" priority="5354" operator="greaterThan">
      <formula>0</formula>
    </cfRule>
  </conditionalFormatting>
  <conditionalFormatting sqref="BE7">
    <cfRule type="cellIs" dxfId="1391" priority="5351" operator="equal">
      <formula>0</formula>
    </cfRule>
    <cfRule type="cellIs" dxfId="1390" priority="5352" operator="greaterThan">
      <formula>0</formula>
    </cfRule>
  </conditionalFormatting>
  <conditionalFormatting sqref="BE7">
    <cfRule type="cellIs" dxfId="1389" priority="5349" operator="equal">
      <formula>0</formula>
    </cfRule>
    <cfRule type="cellIs" dxfId="1388" priority="5350" operator="greaterThan">
      <formula>0</formula>
    </cfRule>
  </conditionalFormatting>
  <conditionalFormatting sqref="BE7">
    <cfRule type="cellIs" dxfId="1387" priority="5345" operator="equal">
      <formula>0</formula>
    </cfRule>
    <cfRule type="cellIs" dxfId="1386" priority="5346" operator="greaterThan">
      <formula>0</formula>
    </cfRule>
  </conditionalFormatting>
  <conditionalFormatting sqref="BE7">
    <cfRule type="cellIs" dxfId="1385" priority="5339" operator="equal">
      <formula>0</formula>
    </cfRule>
    <cfRule type="cellIs" dxfId="1384" priority="5340" operator="greaterThan">
      <formula>0</formula>
    </cfRule>
  </conditionalFormatting>
  <conditionalFormatting sqref="BE7">
    <cfRule type="cellIs" dxfId="1383" priority="5337" operator="equal">
      <formula>0</formula>
    </cfRule>
    <cfRule type="cellIs" dxfId="1382" priority="5338" operator="greaterThan">
      <formula>0</formula>
    </cfRule>
  </conditionalFormatting>
  <conditionalFormatting sqref="BE7">
    <cfRule type="cellIs" dxfId="1381" priority="5335" operator="equal">
      <formula>0</formula>
    </cfRule>
    <cfRule type="cellIs" dxfId="1380" priority="5336" operator="greaterThan">
      <formula>0</formula>
    </cfRule>
  </conditionalFormatting>
  <conditionalFormatting sqref="BE7">
    <cfRule type="cellIs" dxfId="1379" priority="5333" operator="equal">
      <formula>0</formula>
    </cfRule>
    <cfRule type="cellIs" dxfId="1378" priority="5334" operator="greaterThan">
      <formula>0</formula>
    </cfRule>
  </conditionalFormatting>
  <conditionalFormatting sqref="BE7">
    <cfRule type="cellIs" dxfId="1377" priority="5311" operator="equal">
      <formula>0</formula>
    </cfRule>
    <cfRule type="cellIs" dxfId="1376" priority="5312" operator="greaterThan">
      <formula>0</formula>
    </cfRule>
  </conditionalFormatting>
  <conditionalFormatting sqref="BE7">
    <cfRule type="cellIs" dxfId="1375" priority="5309" operator="equal">
      <formula>0</formula>
    </cfRule>
    <cfRule type="cellIs" dxfId="1374" priority="5310" operator="greaterThan">
      <formula>0</formula>
    </cfRule>
  </conditionalFormatting>
  <conditionalFormatting sqref="BE7">
    <cfRule type="cellIs" dxfId="1373" priority="5305" operator="equal">
      <formula>0</formula>
    </cfRule>
    <cfRule type="cellIs" dxfId="1372" priority="5306" operator="greaterThan">
      <formula>0</formula>
    </cfRule>
  </conditionalFormatting>
  <conditionalFormatting sqref="BE7">
    <cfRule type="cellIs" dxfId="1371" priority="5299" operator="equal">
      <formula>0</formula>
    </cfRule>
    <cfRule type="cellIs" dxfId="1370" priority="5300" operator="greaterThan">
      <formula>0</formula>
    </cfRule>
  </conditionalFormatting>
  <conditionalFormatting sqref="BE7">
    <cfRule type="cellIs" dxfId="1369" priority="5283" operator="equal">
      <formula>0</formula>
    </cfRule>
    <cfRule type="cellIs" dxfId="1368" priority="5284" operator="greaterThan">
      <formula>0</formula>
    </cfRule>
  </conditionalFormatting>
  <conditionalFormatting sqref="BE7">
    <cfRule type="cellIs" dxfId="1367" priority="5281" operator="equal">
      <formula>0</formula>
    </cfRule>
    <cfRule type="cellIs" dxfId="1366" priority="5282" operator="greaterThan">
      <formula>0</formula>
    </cfRule>
  </conditionalFormatting>
  <conditionalFormatting sqref="BE7">
    <cfRule type="cellIs" dxfId="1365" priority="5277" operator="equal">
      <formula>0</formula>
    </cfRule>
    <cfRule type="cellIs" dxfId="1364" priority="5278" operator="greaterThan">
      <formula>0</formula>
    </cfRule>
  </conditionalFormatting>
  <conditionalFormatting sqref="BE7">
    <cfRule type="cellIs" dxfId="1363" priority="5271" operator="equal">
      <formula>0</formula>
    </cfRule>
    <cfRule type="cellIs" dxfId="1362" priority="5272" operator="greaterThan">
      <formula>0</formula>
    </cfRule>
  </conditionalFormatting>
  <conditionalFormatting sqref="BE7">
    <cfRule type="cellIs" dxfId="1361" priority="5247" operator="equal">
      <formula>0</formula>
    </cfRule>
    <cfRule type="cellIs" dxfId="1360" priority="5248" operator="greaterThan">
      <formula>0</formula>
    </cfRule>
  </conditionalFormatting>
  <conditionalFormatting sqref="BE8">
    <cfRule type="cellIs" dxfId="1359" priority="5239" operator="equal">
      <formula>0</formula>
    </cfRule>
    <cfRule type="cellIs" dxfId="1358" priority="5240" operator="greaterThan">
      <formula>0</formula>
    </cfRule>
  </conditionalFormatting>
  <conditionalFormatting sqref="BE8">
    <cfRule type="cellIs" dxfId="1357" priority="5233" operator="equal">
      <formula>0</formula>
    </cfRule>
    <cfRule type="cellIs" dxfId="1356" priority="5234" operator="greaterThan">
      <formula>0</formula>
    </cfRule>
  </conditionalFormatting>
  <conditionalFormatting sqref="BE8">
    <cfRule type="cellIs" dxfId="1355" priority="5227" operator="equal">
      <formula>0</formula>
    </cfRule>
    <cfRule type="cellIs" dxfId="1354" priority="5228" operator="greaterThan">
      <formula>0</formula>
    </cfRule>
  </conditionalFormatting>
  <conditionalFormatting sqref="BE8">
    <cfRule type="cellIs" dxfId="1353" priority="5229" operator="equal">
      <formula>0</formula>
    </cfRule>
    <cfRule type="cellIs" dxfId="1352" priority="5230" operator="greaterThan">
      <formula>0</formula>
    </cfRule>
  </conditionalFormatting>
  <conditionalFormatting sqref="BE7">
    <cfRule type="cellIs" dxfId="1351" priority="5225" operator="equal">
      <formula>0</formula>
    </cfRule>
    <cfRule type="cellIs" dxfId="1350" priority="5226" operator="greaterThan">
      <formula>0</formula>
    </cfRule>
  </conditionalFormatting>
  <conditionalFormatting sqref="BE7">
    <cfRule type="cellIs" dxfId="1349" priority="5183" operator="equal">
      <formula>0</formula>
    </cfRule>
    <cfRule type="cellIs" dxfId="1348" priority="5184" operator="greaterThan">
      <formula>0</formula>
    </cfRule>
  </conditionalFormatting>
  <conditionalFormatting sqref="BE8">
    <cfRule type="cellIs" dxfId="1347" priority="5215" operator="equal">
      <formula>0</formula>
    </cfRule>
    <cfRule type="cellIs" dxfId="1346" priority="5216" operator="greaterThan">
      <formula>0</formula>
    </cfRule>
  </conditionalFormatting>
  <conditionalFormatting sqref="BE8">
    <cfRule type="cellIs" dxfId="1345" priority="5211" operator="equal">
      <formula>0</formula>
    </cfRule>
    <cfRule type="cellIs" dxfId="1344" priority="5212" operator="greaterThan">
      <formula>0</formula>
    </cfRule>
  </conditionalFormatting>
  <conditionalFormatting sqref="BE8">
    <cfRule type="cellIs" dxfId="1343" priority="5213" operator="equal">
      <formula>0</formula>
    </cfRule>
    <cfRule type="cellIs" dxfId="1342" priority="5214" operator="greaterThan">
      <formula>0</formula>
    </cfRule>
  </conditionalFormatting>
  <conditionalFormatting sqref="BE7">
    <cfRule type="cellIs" dxfId="1341" priority="5209" operator="equal">
      <formula>0</formula>
    </cfRule>
    <cfRule type="cellIs" dxfId="1340" priority="5210" operator="greaterThan">
      <formula>0</formula>
    </cfRule>
  </conditionalFormatting>
  <conditionalFormatting sqref="BE8">
    <cfRule type="cellIs" dxfId="1339" priority="5207" operator="equal">
      <formula>0</formula>
    </cfRule>
    <cfRule type="cellIs" dxfId="1338" priority="5208" operator="greaterThan">
      <formula>0</formula>
    </cfRule>
  </conditionalFormatting>
  <conditionalFormatting sqref="BE8">
    <cfRule type="cellIs" dxfId="1337" priority="5205" operator="equal">
      <formula>0</formula>
    </cfRule>
    <cfRule type="cellIs" dxfId="1336" priority="5206" operator="greaterThan">
      <formula>0</formula>
    </cfRule>
  </conditionalFormatting>
  <conditionalFormatting sqref="BE7">
    <cfRule type="cellIs" dxfId="1335" priority="5203" operator="equal">
      <formula>0</formula>
    </cfRule>
    <cfRule type="cellIs" dxfId="1334" priority="5204" operator="greaterThan">
      <formula>0</formula>
    </cfRule>
  </conditionalFormatting>
  <conditionalFormatting sqref="BE7">
    <cfRule type="cellIs" dxfId="1333" priority="5197" operator="equal">
      <formula>0</formula>
    </cfRule>
    <cfRule type="cellIs" dxfId="1332" priority="5198" operator="greaterThan">
      <formula>0</formula>
    </cfRule>
  </conditionalFormatting>
  <conditionalFormatting sqref="BE8">
    <cfRule type="cellIs" dxfId="1331" priority="5201" operator="equal">
      <formula>0</formula>
    </cfRule>
    <cfRule type="cellIs" dxfId="1330" priority="5202" operator="greaterThan">
      <formula>0</formula>
    </cfRule>
  </conditionalFormatting>
  <conditionalFormatting sqref="BE7">
    <cfRule type="cellIs" dxfId="1329" priority="5199" operator="equal">
      <formula>0</formula>
    </cfRule>
    <cfRule type="cellIs" dxfId="1328" priority="5200" operator="greaterThan">
      <formula>0</formula>
    </cfRule>
  </conditionalFormatting>
  <conditionalFormatting sqref="BE8">
    <cfRule type="cellIs" dxfId="1327" priority="5195" operator="equal">
      <formula>0</formula>
    </cfRule>
    <cfRule type="cellIs" dxfId="1326" priority="5196" operator="greaterThan">
      <formula>0</formula>
    </cfRule>
  </conditionalFormatting>
  <conditionalFormatting sqref="BE8">
    <cfRule type="cellIs" dxfId="1325" priority="5193" operator="equal">
      <formula>0</formula>
    </cfRule>
    <cfRule type="cellIs" dxfId="1324" priority="5194" operator="greaterThan">
      <formula>0</formula>
    </cfRule>
  </conditionalFormatting>
  <conditionalFormatting sqref="BE8">
    <cfRule type="cellIs" dxfId="1323" priority="5191" operator="equal">
      <formula>0</formula>
    </cfRule>
    <cfRule type="cellIs" dxfId="1322" priority="5192" operator="greaterThan">
      <formula>0</formula>
    </cfRule>
  </conditionalFormatting>
  <conditionalFormatting sqref="BE8">
    <cfRule type="cellIs" dxfId="1321" priority="5189" operator="equal">
      <formula>0</formula>
    </cfRule>
    <cfRule type="cellIs" dxfId="1320" priority="5190" operator="greaterThan">
      <formula>0</formula>
    </cfRule>
  </conditionalFormatting>
  <conditionalFormatting sqref="BE7">
    <cfRule type="cellIs" dxfId="1319" priority="5187" operator="equal">
      <formula>0</formula>
    </cfRule>
    <cfRule type="cellIs" dxfId="1318" priority="5188" operator="greaterThan">
      <formula>0</formula>
    </cfRule>
  </conditionalFormatting>
  <conditionalFormatting sqref="BE7">
    <cfRule type="cellIs" dxfId="1317" priority="5185" operator="equal">
      <formula>0</formula>
    </cfRule>
    <cfRule type="cellIs" dxfId="1316" priority="5186" operator="greaterThan">
      <formula>0</formula>
    </cfRule>
  </conditionalFormatting>
  <conditionalFormatting sqref="BE7">
    <cfRule type="cellIs" dxfId="1315" priority="5181" operator="equal">
      <formula>0</formula>
    </cfRule>
    <cfRule type="cellIs" dxfId="1314" priority="5182" operator="greaterThan">
      <formula>0</formula>
    </cfRule>
  </conditionalFormatting>
  <conditionalFormatting sqref="BE7">
    <cfRule type="cellIs" dxfId="1313" priority="5179" operator="equal">
      <formula>0</formula>
    </cfRule>
    <cfRule type="cellIs" dxfId="1312" priority="5180" operator="greaterThan">
      <formula>0</formula>
    </cfRule>
  </conditionalFormatting>
  <conditionalFormatting sqref="BE7">
    <cfRule type="cellIs" dxfId="1311" priority="5175" operator="equal">
      <formula>0</formula>
    </cfRule>
    <cfRule type="cellIs" dxfId="1310" priority="5176" operator="greaterThan">
      <formula>0</formula>
    </cfRule>
  </conditionalFormatting>
  <conditionalFormatting sqref="BE7">
    <cfRule type="cellIs" dxfId="1309" priority="5177" operator="equal">
      <formula>0</formula>
    </cfRule>
    <cfRule type="cellIs" dxfId="1308" priority="5178" operator="greaterThan">
      <formula>0</formula>
    </cfRule>
  </conditionalFormatting>
  <conditionalFormatting sqref="BE7">
    <cfRule type="cellIs" dxfId="1307" priority="5173" operator="equal">
      <formula>0</formula>
    </cfRule>
    <cfRule type="cellIs" dxfId="1306" priority="5174" operator="greaterThan">
      <formula>0</formula>
    </cfRule>
  </conditionalFormatting>
  <conditionalFormatting sqref="BE7">
    <cfRule type="cellIs" dxfId="1305" priority="5171" operator="equal">
      <formula>0</formula>
    </cfRule>
    <cfRule type="cellIs" dxfId="1304" priority="5172" operator="greaterThan">
      <formula>0</formula>
    </cfRule>
  </conditionalFormatting>
  <conditionalFormatting sqref="BE7">
    <cfRule type="cellIs" dxfId="1303" priority="5169" operator="equal">
      <formula>0</formula>
    </cfRule>
    <cfRule type="cellIs" dxfId="1302" priority="5170" operator="greaterThan">
      <formula>0</formula>
    </cfRule>
  </conditionalFormatting>
  <conditionalFormatting sqref="BE7">
    <cfRule type="cellIs" dxfId="1301" priority="5167" operator="equal">
      <formula>0</formula>
    </cfRule>
    <cfRule type="cellIs" dxfId="1300" priority="5168" operator="greaterThan">
      <formula>0</formula>
    </cfRule>
  </conditionalFormatting>
  <conditionalFormatting sqref="BE7">
    <cfRule type="cellIs" dxfId="1299" priority="5165" operator="equal">
      <formula>0</formula>
    </cfRule>
    <cfRule type="cellIs" dxfId="1298" priority="5166" operator="greaterThan">
      <formula>0</formula>
    </cfRule>
  </conditionalFormatting>
  <conditionalFormatting sqref="BE7">
    <cfRule type="cellIs" dxfId="1297" priority="5163" operator="equal">
      <formula>0</formula>
    </cfRule>
    <cfRule type="cellIs" dxfId="1296" priority="5164" operator="greaterThan">
      <formula>0</formula>
    </cfRule>
  </conditionalFormatting>
  <conditionalFormatting sqref="BE7">
    <cfRule type="cellIs" dxfId="1295" priority="5161" operator="equal">
      <formula>0</formula>
    </cfRule>
    <cfRule type="cellIs" dxfId="1294" priority="5162" operator="greaterThan">
      <formula>0</formula>
    </cfRule>
  </conditionalFormatting>
  <conditionalFormatting sqref="BE8">
    <cfRule type="cellIs" dxfId="1293" priority="5153" operator="equal">
      <formula>0</formula>
    </cfRule>
    <cfRule type="cellIs" dxfId="1292" priority="5154" operator="greaterThan">
      <formula>0</formula>
    </cfRule>
  </conditionalFormatting>
  <conditionalFormatting sqref="BE8">
    <cfRule type="cellIs" dxfId="1291" priority="5147" operator="equal">
      <formula>0</formula>
    </cfRule>
    <cfRule type="cellIs" dxfId="1290" priority="5148" operator="greaterThan">
      <formula>0</formula>
    </cfRule>
  </conditionalFormatting>
  <conditionalFormatting sqref="BE8">
    <cfRule type="cellIs" dxfId="1289" priority="5149" operator="equal">
      <formula>0</formula>
    </cfRule>
    <cfRule type="cellIs" dxfId="1288" priority="5150" operator="greaterThan">
      <formula>0</formula>
    </cfRule>
  </conditionalFormatting>
  <conditionalFormatting sqref="BE7">
    <cfRule type="cellIs" dxfId="1287" priority="5145" operator="equal">
      <formula>0</formula>
    </cfRule>
    <cfRule type="cellIs" dxfId="1286" priority="5146" operator="greaterThan">
      <formula>0</formula>
    </cfRule>
  </conditionalFormatting>
  <conditionalFormatting sqref="BE8">
    <cfRule type="cellIs" dxfId="1285" priority="5141" operator="equal">
      <formula>0</formula>
    </cfRule>
    <cfRule type="cellIs" dxfId="1284" priority="5142" operator="greaterThan">
      <formula>0</formula>
    </cfRule>
  </conditionalFormatting>
  <conditionalFormatting sqref="BE8">
    <cfRule type="cellIs" dxfId="1283" priority="5139" operator="equal">
      <formula>0</formula>
    </cfRule>
    <cfRule type="cellIs" dxfId="1282" priority="5140" operator="greaterThan">
      <formula>0</formula>
    </cfRule>
  </conditionalFormatting>
  <conditionalFormatting sqref="BE7">
    <cfRule type="cellIs" dxfId="1281" priority="5137" operator="equal">
      <formula>0</formula>
    </cfRule>
    <cfRule type="cellIs" dxfId="1280" priority="5138" operator="greaterThan">
      <formula>0</formula>
    </cfRule>
  </conditionalFormatting>
  <conditionalFormatting sqref="BE7">
    <cfRule type="cellIs" dxfId="1279" priority="5131" operator="equal">
      <formula>0</formula>
    </cfRule>
    <cfRule type="cellIs" dxfId="1278" priority="5132" operator="greaterThan">
      <formula>0</formula>
    </cfRule>
  </conditionalFormatting>
  <conditionalFormatting sqref="BE8">
    <cfRule type="cellIs" dxfId="1277" priority="5135" operator="equal">
      <formula>0</formula>
    </cfRule>
    <cfRule type="cellIs" dxfId="1276" priority="5136" operator="greaterThan">
      <formula>0</formula>
    </cfRule>
  </conditionalFormatting>
  <conditionalFormatting sqref="BE7">
    <cfRule type="cellIs" dxfId="1275" priority="5133" operator="equal">
      <formula>0</formula>
    </cfRule>
    <cfRule type="cellIs" dxfId="1274" priority="5134" operator="greaterThan">
      <formula>0</formula>
    </cfRule>
  </conditionalFormatting>
  <conditionalFormatting sqref="BE8">
    <cfRule type="cellIs" dxfId="1273" priority="5127" operator="equal">
      <formula>0</formula>
    </cfRule>
    <cfRule type="cellIs" dxfId="1272" priority="5128" operator="greaterThan">
      <formula>0</formula>
    </cfRule>
  </conditionalFormatting>
  <conditionalFormatting sqref="BE8">
    <cfRule type="cellIs" dxfId="1271" priority="5125" operator="equal">
      <formula>0</formula>
    </cfRule>
    <cfRule type="cellIs" dxfId="1270" priority="5126" operator="greaterThan">
      <formula>0</formula>
    </cfRule>
  </conditionalFormatting>
  <conditionalFormatting sqref="BE8">
    <cfRule type="cellIs" dxfId="1269" priority="5123" operator="equal">
      <formula>0</formula>
    </cfRule>
    <cfRule type="cellIs" dxfId="1268" priority="5124" operator="greaterThan">
      <formula>0</formula>
    </cfRule>
  </conditionalFormatting>
  <conditionalFormatting sqref="BE8">
    <cfRule type="cellIs" dxfId="1267" priority="5121" operator="equal">
      <formula>0</formula>
    </cfRule>
    <cfRule type="cellIs" dxfId="1266" priority="5122" operator="greaterThan">
      <formula>0</formula>
    </cfRule>
  </conditionalFormatting>
  <conditionalFormatting sqref="BE7">
    <cfRule type="cellIs" dxfId="1265" priority="5119" operator="equal">
      <formula>0</formula>
    </cfRule>
    <cfRule type="cellIs" dxfId="1264" priority="5120" operator="greaterThan">
      <formula>0</formula>
    </cfRule>
  </conditionalFormatting>
  <conditionalFormatting sqref="BE7">
    <cfRule type="cellIs" dxfId="1263" priority="5115" operator="equal">
      <formula>0</formula>
    </cfRule>
    <cfRule type="cellIs" dxfId="1262" priority="5116" operator="greaterThan">
      <formula>0</formula>
    </cfRule>
  </conditionalFormatting>
  <conditionalFormatting sqref="BE7">
    <cfRule type="cellIs" dxfId="1261" priority="5117" operator="equal">
      <formula>0</formula>
    </cfRule>
    <cfRule type="cellIs" dxfId="1260" priority="5118" operator="greaterThan">
      <formula>0</formula>
    </cfRule>
  </conditionalFormatting>
  <conditionalFormatting sqref="BE7">
    <cfRule type="cellIs" dxfId="1259" priority="5111" operator="equal">
      <formula>0</formula>
    </cfRule>
    <cfRule type="cellIs" dxfId="1258" priority="5112" operator="greaterThan">
      <formula>0</formula>
    </cfRule>
  </conditionalFormatting>
  <conditionalFormatting sqref="BE7">
    <cfRule type="cellIs" dxfId="1257" priority="5109" operator="equal">
      <formula>0</formula>
    </cfRule>
    <cfRule type="cellIs" dxfId="1256" priority="5110" operator="greaterThan">
      <formula>0</formula>
    </cfRule>
  </conditionalFormatting>
  <conditionalFormatting sqref="BE7">
    <cfRule type="cellIs" dxfId="1255" priority="5105" operator="equal">
      <formula>0</formula>
    </cfRule>
    <cfRule type="cellIs" dxfId="1254" priority="5106" operator="greaterThan">
      <formula>0</formula>
    </cfRule>
  </conditionalFormatting>
  <conditionalFormatting sqref="BE7">
    <cfRule type="cellIs" dxfId="1253" priority="5099" operator="equal">
      <formula>0</formula>
    </cfRule>
    <cfRule type="cellIs" dxfId="1252" priority="5100" operator="greaterThan">
      <formula>0</formula>
    </cfRule>
  </conditionalFormatting>
  <conditionalFormatting sqref="BE7">
    <cfRule type="cellIs" dxfId="1251" priority="5097" operator="equal">
      <formula>0</formula>
    </cfRule>
    <cfRule type="cellIs" dxfId="1250" priority="5098" operator="greaterThan">
      <formula>0</formula>
    </cfRule>
  </conditionalFormatting>
  <conditionalFormatting sqref="BE7">
    <cfRule type="cellIs" dxfId="1249" priority="5095" operator="equal">
      <formula>0</formula>
    </cfRule>
    <cfRule type="cellIs" dxfId="1248" priority="5096" operator="greaterThan">
      <formula>0</formula>
    </cfRule>
  </conditionalFormatting>
  <conditionalFormatting sqref="BE7">
    <cfRule type="cellIs" dxfId="1247" priority="5093" operator="equal">
      <formula>0</formula>
    </cfRule>
    <cfRule type="cellIs" dxfId="1246" priority="5094" operator="greaterThan">
      <formula>0</formula>
    </cfRule>
  </conditionalFormatting>
  <conditionalFormatting sqref="BE8">
    <cfRule type="cellIs" dxfId="1245" priority="5057" operator="equal">
      <formula>0</formula>
    </cfRule>
    <cfRule type="cellIs" dxfId="1244" priority="5058" operator="greaterThan">
      <formula>0</formula>
    </cfRule>
  </conditionalFormatting>
  <conditionalFormatting sqref="BE8">
    <cfRule type="cellIs" dxfId="1243" priority="5051" operator="equal">
      <formula>0</formula>
    </cfRule>
    <cfRule type="cellIs" dxfId="1242" priority="5052" operator="greaterThan">
      <formula>0</formula>
    </cfRule>
  </conditionalFormatting>
  <conditionalFormatting sqref="BE8">
    <cfRule type="cellIs" dxfId="1241" priority="5053" operator="equal">
      <formula>0</formula>
    </cfRule>
    <cfRule type="cellIs" dxfId="1240" priority="5054" operator="greaterThan">
      <formula>0</formula>
    </cfRule>
  </conditionalFormatting>
  <conditionalFormatting sqref="BE7">
    <cfRule type="cellIs" dxfId="1239" priority="5049" operator="equal">
      <formula>0</formula>
    </cfRule>
    <cfRule type="cellIs" dxfId="1238" priority="5050" operator="greaterThan">
      <formula>0</formula>
    </cfRule>
  </conditionalFormatting>
  <conditionalFormatting sqref="BE8">
    <cfRule type="cellIs" dxfId="1237" priority="5045" operator="equal">
      <formula>0</formula>
    </cfRule>
    <cfRule type="cellIs" dxfId="1236" priority="5046" operator="greaterThan">
      <formula>0</formula>
    </cfRule>
  </conditionalFormatting>
  <conditionalFormatting sqref="BE8">
    <cfRule type="cellIs" dxfId="1235" priority="5043" operator="equal">
      <formula>0</formula>
    </cfRule>
    <cfRule type="cellIs" dxfId="1234" priority="5044" operator="greaterThan">
      <formula>0</formula>
    </cfRule>
  </conditionalFormatting>
  <conditionalFormatting sqref="BE7">
    <cfRule type="cellIs" dxfId="1233" priority="5041" operator="equal">
      <formula>0</formula>
    </cfRule>
    <cfRule type="cellIs" dxfId="1232" priority="5042" operator="greaterThan">
      <formula>0</formula>
    </cfRule>
  </conditionalFormatting>
  <conditionalFormatting sqref="BE7">
    <cfRule type="cellIs" dxfId="1231" priority="5035" operator="equal">
      <formula>0</formula>
    </cfRule>
    <cfRule type="cellIs" dxfId="1230" priority="5036" operator="greaterThan">
      <formula>0</formula>
    </cfRule>
  </conditionalFormatting>
  <conditionalFormatting sqref="BE8">
    <cfRule type="cellIs" dxfId="1229" priority="5039" operator="equal">
      <formula>0</formula>
    </cfRule>
    <cfRule type="cellIs" dxfId="1228" priority="5040" operator="greaterThan">
      <formula>0</formula>
    </cfRule>
  </conditionalFormatting>
  <conditionalFormatting sqref="BE7">
    <cfRule type="cellIs" dxfId="1227" priority="5037" operator="equal">
      <formula>0</formula>
    </cfRule>
    <cfRule type="cellIs" dxfId="1226" priority="5038" operator="greaterThan">
      <formula>0</formula>
    </cfRule>
  </conditionalFormatting>
  <conditionalFormatting sqref="BE8">
    <cfRule type="cellIs" dxfId="1225" priority="5031" operator="equal">
      <formula>0</formula>
    </cfRule>
    <cfRule type="cellIs" dxfId="1224" priority="5032" operator="greaterThan">
      <formula>0</formula>
    </cfRule>
  </conditionalFormatting>
  <conditionalFormatting sqref="BE8">
    <cfRule type="cellIs" dxfId="1223" priority="5029" operator="equal">
      <formula>0</formula>
    </cfRule>
    <cfRule type="cellIs" dxfId="1222" priority="5030" operator="greaterThan">
      <formula>0</formula>
    </cfRule>
  </conditionalFormatting>
  <conditionalFormatting sqref="BE8">
    <cfRule type="cellIs" dxfId="1221" priority="5027" operator="equal">
      <formula>0</formula>
    </cfRule>
    <cfRule type="cellIs" dxfId="1220" priority="5028" operator="greaterThan">
      <formula>0</formula>
    </cfRule>
  </conditionalFormatting>
  <conditionalFormatting sqref="BE8">
    <cfRule type="cellIs" dxfId="1219" priority="5025" operator="equal">
      <formula>0</formula>
    </cfRule>
    <cfRule type="cellIs" dxfId="1218" priority="5026" operator="greaterThan">
      <formula>0</formula>
    </cfRule>
  </conditionalFormatting>
  <conditionalFormatting sqref="BE7">
    <cfRule type="cellIs" dxfId="1217" priority="5023" operator="equal">
      <formula>0</formula>
    </cfRule>
    <cfRule type="cellIs" dxfId="1216" priority="5024" operator="greaterThan">
      <formula>0</formula>
    </cfRule>
  </conditionalFormatting>
  <conditionalFormatting sqref="BE7">
    <cfRule type="cellIs" dxfId="1215" priority="5019" operator="equal">
      <formula>0</formula>
    </cfRule>
    <cfRule type="cellIs" dxfId="1214" priority="5020" operator="greaterThan">
      <formula>0</formula>
    </cfRule>
  </conditionalFormatting>
  <conditionalFormatting sqref="BE7">
    <cfRule type="cellIs" dxfId="1213" priority="5021" operator="equal">
      <formula>0</formula>
    </cfRule>
    <cfRule type="cellIs" dxfId="1212" priority="5022" operator="greaterThan">
      <formula>0</formula>
    </cfRule>
  </conditionalFormatting>
  <conditionalFormatting sqref="BE7">
    <cfRule type="cellIs" dxfId="1211" priority="5015" operator="equal">
      <formula>0</formula>
    </cfRule>
    <cfRule type="cellIs" dxfId="1210" priority="5016" operator="greaterThan">
      <formula>0</formula>
    </cfRule>
  </conditionalFormatting>
  <conditionalFormatting sqref="BE7">
    <cfRule type="cellIs" dxfId="1209" priority="5013" operator="equal">
      <formula>0</formula>
    </cfRule>
    <cfRule type="cellIs" dxfId="1208" priority="5014" operator="greaterThan">
      <formula>0</formula>
    </cfRule>
  </conditionalFormatting>
  <conditionalFormatting sqref="BE7">
    <cfRule type="cellIs" dxfId="1207" priority="5009" operator="equal">
      <formula>0</formula>
    </cfRule>
    <cfRule type="cellIs" dxfId="1206" priority="5010" operator="greaterThan">
      <formula>0</formula>
    </cfRule>
  </conditionalFormatting>
  <conditionalFormatting sqref="BE7">
    <cfRule type="cellIs" dxfId="1205" priority="5003" operator="equal">
      <formula>0</formula>
    </cfRule>
    <cfRule type="cellIs" dxfId="1204" priority="5004" operator="greaterThan">
      <formula>0</formula>
    </cfRule>
  </conditionalFormatting>
  <conditionalFormatting sqref="BE7">
    <cfRule type="cellIs" dxfId="1203" priority="5001" operator="equal">
      <formula>0</formula>
    </cfRule>
    <cfRule type="cellIs" dxfId="1202" priority="5002" operator="greaterThan">
      <formula>0</formula>
    </cfRule>
  </conditionalFormatting>
  <conditionalFormatting sqref="BE7">
    <cfRule type="cellIs" dxfId="1201" priority="4999" operator="equal">
      <formula>0</formula>
    </cfRule>
    <cfRule type="cellIs" dxfId="1200" priority="5000" operator="greaterThan">
      <formula>0</formula>
    </cfRule>
  </conditionalFormatting>
  <conditionalFormatting sqref="BE7">
    <cfRule type="cellIs" dxfId="1199" priority="4997" operator="equal">
      <formula>0</formula>
    </cfRule>
    <cfRule type="cellIs" dxfId="1198" priority="4998" operator="greaterThan">
      <formula>0</formula>
    </cfRule>
  </conditionalFormatting>
  <conditionalFormatting sqref="BE8">
    <cfRule type="cellIs" dxfId="1197" priority="4967" operator="equal">
      <formula>0</formula>
    </cfRule>
    <cfRule type="cellIs" dxfId="1196" priority="4968" operator="greaterThan">
      <formula>0</formula>
    </cfRule>
  </conditionalFormatting>
  <conditionalFormatting sqref="BE8">
    <cfRule type="cellIs" dxfId="1195" priority="4965" operator="equal">
      <formula>0</formula>
    </cfRule>
    <cfRule type="cellIs" dxfId="1194" priority="4966" operator="greaterThan">
      <formula>0</formula>
    </cfRule>
  </conditionalFormatting>
  <conditionalFormatting sqref="BE7">
    <cfRule type="cellIs" dxfId="1193" priority="4963" operator="equal">
      <formula>0</formula>
    </cfRule>
    <cfRule type="cellIs" dxfId="1192" priority="4964" operator="greaterThan">
      <formula>0</formula>
    </cfRule>
  </conditionalFormatting>
  <conditionalFormatting sqref="BE7">
    <cfRule type="cellIs" dxfId="1191" priority="4957" operator="equal">
      <formula>0</formula>
    </cfRule>
    <cfRule type="cellIs" dxfId="1190" priority="4958" operator="greaterThan">
      <formula>0</formula>
    </cfRule>
  </conditionalFormatting>
  <conditionalFormatting sqref="BE8">
    <cfRule type="cellIs" dxfId="1189" priority="4961" operator="equal">
      <formula>0</formula>
    </cfRule>
    <cfRule type="cellIs" dxfId="1188" priority="4962" operator="greaterThan">
      <formula>0</formula>
    </cfRule>
  </conditionalFormatting>
  <conditionalFormatting sqref="BE7">
    <cfRule type="cellIs" dxfId="1187" priority="4959" operator="equal">
      <formula>0</formula>
    </cfRule>
    <cfRule type="cellIs" dxfId="1186" priority="4960" operator="greaterThan">
      <formula>0</formula>
    </cfRule>
  </conditionalFormatting>
  <conditionalFormatting sqref="BE8">
    <cfRule type="cellIs" dxfId="1185" priority="4953" operator="equal">
      <formula>0</formula>
    </cfRule>
    <cfRule type="cellIs" dxfId="1184" priority="4954" operator="greaterThan">
      <formula>0</formula>
    </cfRule>
  </conditionalFormatting>
  <conditionalFormatting sqref="BE7">
    <cfRule type="cellIs" dxfId="1183" priority="4951" operator="equal">
      <formula>0</formula>
    </cfRule>
    <cfRule type="cellIs" dxfId="1182" priority="4952" operator="greaterThan">
      <formula>0</formula>
    </cfRule>
  </conditionalFormatting>
  <conditionalFormatting sqref="BE7">
    <cfRule type="cellIs" dxfId="1181" priority="4949" operator="equal">
      <formula>0</formula>
    </cfRule>
    <cfRule type="cellIs" dxfId="1180" priority="4950" operator="greaterThan">
      <formula>0</formula>
    </cfRule>
  </conditionalFormatting>
  <conditionalFormatting sqref="BE7">
    <cfRule type="cellIs" dxfId="1179" priority="4945" operator="equal">
      <formula>0</formula>
    </cfRule>
    <cfRule type="cellIs" dxfId="1178" priority="4946" operator="greaterThan">
      <formula>0</formula>
    </cfRule>
  </conditionalFormatting>
  <conditionalFormatting sqref="BE7">
    <cfRule type="cellIs" dxfId="1177" priority="4939" operator="equal">
      <formula>0</formula>
    </cfRule>
    <cfRule type="cellIs" dxfId="1176" priority="4940" operator="greaterThan">
      <formula>0</formula>
    </cfRule>
  </conditionalFormatting>
  <conditionalFormatting sqref="BE7">
    <cfRule type="cellIs" dxfId="1175" priority="4937" operator="equal">
      <formula>0</formula>
    </cfRule>
    <cfRule type="cellIs" dxfId="1174" priority="4938" operator="greaterThan">
      <formula>0</formula>
    </cfRule>
  </conditionalFormatting>
  <conditionalFormatting sqref="BE7">
    <cfRule type="cellIs" dxfId="1173" priority="4935" operator="equal">
      <formula>0</formula>
    </cfRule>
    <cfRule type="cellIs" dxfId="1172" priority="4936" operator="greaterThan">
      <formula>0</formula>
    </cfRule>
  </conditionalFormatting>
  <conditionalFormatting sqref="BE7">
    <cfRule type="cellIs" dxfId="1171" priority="4933" operator="equal">
      <formula>0</formula>
    </cfRule>
    <cfRule type="cellIs" dxfId="1170" priority="4934" operator="greaterThan">
      <formula>0</formula>
    </cfRule>
  </conditionalFormatting>
  <conditionalFormatting sqref="BE8">
    <cfRule type="cellIs" dxfId="1169" priority="4905" operator="equal">
      <formula>0</formula>
    </cfRule>
    <cfRule type="cellIs" dxfId="1168" priority="4906" operator="greaterThan">
      <formula>0</formula>
    </cfRule>
  </conditionalFormatting>
  <conditionalFormatting sqref="BE8">
    <cfRule type="cellIs" dxfId="1167" priority="4899" operator="equal">
      <formula>0</formula>
    </cfRule>
    <cfRule type="cellIs" dxfId="1166" priority="4900" operator="greaterThan">
      <formula>0</formula>
    </cfRule>
  </conditionalFormatting>
  <conditionalFormatting sqref="BE8">
    <cfRule type="cellIs" dxfId="1165" priority="4901" operator="equal">
      <formula>0</formula>
    </cfRule>
    <cfRule type="cellIs" dxfId="1164" priority="4902" operator="greaterThan">
      <formula>0</formula>
    </cfRule>
  </conditionalFormatting>
  <conditionalFormatting sqref="BE7">
    <cfRule type="cellIs" dxfId="1163" priority="4897" operator="equal">
      <formula>0</formula>
    </cfRule>
    <cfRule type="cellIs" dxfId="1162" priority="4898" operator="greaterThan">
      <formula>0</formula>
    </cfRule>
  </conditionalFormatting>
  <conditionalFormatting sqref="BE8">
    <cfRule type="cellIs" dxfId="1161" priority="4893" operator="equal">
      <formula>0</formula>
    </cfRule>
    <cfRule type="cellIs" dxfId="1160" priority="4894" operator="greaterThan">
      <formula>0</formula>
    </cfRule>
  </conditionalFormatting>
  <conditionalFormatting sqref="BE8">
    <cfRule type="cellIs" dxfId="1159" priority="4891" operator="equal">
      <formula>0</formula>
    </cfRule>
    <cfRule type="cellIs" dxfId="1158" priority="4892" operator="greaterThan">
      <formula>0</formula>
    </cfRule>
  </conditionalFormatting>
  <conditionalFormatting sqref="BE7">
    <cfRule type="cellIs" dxfId="1157" priority="4889" operator="equal">
      <formula>0</formula>
    </cfRule>
    <cfRule type="cellIs" dxfId="1156" priority="4890" operator="greaterThan">
      <formula>0</formula>
    </cfRule>
  </conditionalFormatting>
  <conditionalFormatting sqref="BE7">
    <cfRule type="cellIs" dxfId="1155" priority="4883" operator="equal">
      <formula>0</formula>
    </cfRule>
    <cfRule type="cellIs" dxfId="1154" priority="4884" operator="greaterThan">
      <formula>0</formula>
    </cfRule>
  </conditionalFormatting>
  <conditionalFormatting sqref="BE8">
    <cfRule type="cellIs" dxfId="1153" priority="4887" operator="equal">
      <formula>0</formula>
    </cfRule>
    <cfRule type="cellIs" dxfId="1152" priority="4888" operator="greaterThan">
      <formula>0</formula>
    </cfRule>
  </conditionalFormatting>
  <conditionalFormatting sqref="BE7">
    <cfRule type="cellIs" dxfId="1151" priority="4885" operator="equal">
      <formula>0</formula>
    </cfRule>
    <cfRule type="cellIs" dxfId="1150" priority="4886" operator="greaterThan">
      <formula>0</formula>
    </cfRule>
  </conditionalFormatting>
  <conditionalFormatting sqref="BE8">
    <cfRule type="cellIs" dxfId="1149" priority="4879" operator="equal">
      <formula>0</formula>
    </cfRule>
    <cfRule type="cellIs" dxfId="1148" priority="4880" operator="greaterThan">
      <formula>0</formula>
    </cfRule>
  </conditionalFormatting>
  <conditionalFormatting sqref="BE8">
    <cfRule type="cellIs" dxfId="1147" priority="4877" operator="equal">
      <formula>0</formula>
    </cfRule>
    <cfRule type="cellIs" dxfId="1146" priority="4878" operator="greaterThan">
      <formula>0</formula>
    </cfRule>
  </conditionalFormatting>
  <conditionalFormatting sqref="BE8">
    <cfRule type="cellIs" dxfId="1145" priority="4875" operator="equal">
      <formula>0</formula>
    </cfRule>
    <cfRule type="cellIs" dxfId="1144" priority="4876" operator="greaterThan">
      <formula>0</formula>
    </cfRule>
  </conditionalFormatting>
  <conditionalFormatting sqref="BE8">
    <cfRule type="cellIs" dxfId="1143" priority="4873" operator="equal">
      <formula>0</formula>
    </cfRule>
    <cfRule type="cellIs" dxfId="1142" priority="4874" operator="greaterThan">
      <formula>0</formula>
    </cfRule>
  </conditionalFormatting>
  <conditionalFormatting sqref="BE7">
    <cfRule type="cellIs" dxfId="1141" priority="4871" operator="equal">
      <formula>0</formula>
    </cfRule>
    <cfRule type="cellIs" dxfId="1140" priority="4872" operator="greaterThan">
      <formula>0</formula>
    </cfRule>
  </conditionalFormatting>
  <conditionalFormatting sqref="BE7">
    <cfRule type="cellIs" dxfId="1139" priority="4867" operator="equal">
      <formula>0</formula>
    </cfRule>
    <cfRule type="cellIs" dxfId="1138" priority="4868" operator="greaterThan">
      <formula>0</formula>
    </cfRule>
  </conditionalFormatting>
  <conditionalFormatting sqref="BE7">
    <cfRule type="cellIs" dxfId="1137" priority="4869" operator="equal">
      <formula>0</formula>
    </cfRule>
    <cfRule type="cellIs" dxfId="1136" priority="4870" operator="greaterThan">
      <formula>0</formula>
    </cfRule>
  </conditionalFormatting>
  <conditionalFormatting sqref="BE7">
    <cfRule type="cellIs" dxfId="1135" priority="4863" operator="equal">
      <formula>0</formula>
    </cfRule>
    <cfRule type="cellIs" dxfId="1134" priority="4864" operator="greaterThan">
      <formula>0</formula>
    </cfRule>
  </conditionalFormatting>
  <conditionalFormatting sqref="BE7">
    <cfRule type="cellIs" dxfId="1133" priority="4861" operator="equal">
      <formula>0</formula>
    </cfRule>
    <cfRule type="cellIs" dxfId="1132" priority="4862" operator="greaterThan">
      <formula>0</formula>
    </cfRule>
  </conditionalFormatting>
  <conditionalFormatting sqref="BE7">
    <cfRule type="cellIs" dxfId="1131" priority="4857" operator="equal">
      <formula>0</formula>
    </cfRule>
    <cfRule type="cellIs" dxfId="1130" priority="4858" operator="greaterThan">
      <formula>0</formula>
    </cfRule>
  </conditionalFormatting>
  <conditionalFormatting sqref="BE7">
    <cfRule type="cellIs" dxfId="1129" priority="4851" operator="equal">
      <formula>0</formula>
    </cfRule>
    <cfRule type="cellIs" dxfId="1128" priority="4852" operator="greaterThan">
      <formula>0</formula>
    </cfRule>
  </conditionalFormatting>
  <conditionalFormatting sqref="BE7">
    <cfRule type="cellIs" dxfId="1127" priority="4849" operator="equal">
      <formula>0</formula>
    </cfRule>
    <cfRule type="cellIs" dxfId="1126" priority="4850" operator="greaterThan">
      <formula>0</formula>
    </cfRule>
  </conditionalFormatting>
  <conditionalFormatting sqref="BE7">
    <cfRule type="cellIs" dxfId="1125" priority="4847" operator="equal">
      <formula>0</formula>
    </cfRule>
    <cfRule type="cellIs" dxfId="1124" priority="4848" operator="greaterThan">
      <formula>0</formula>
    </cfRule>
  </conditionalFormatting>
  <conditionalFormatting sqref="BE7">
    <cfRule type="cellIs" dxfId="1123" priority="4845" operator="equal">
      <formula>0</formula>
    </cfRule>
    <cfRule type="cellIs" dxfId="1122" priority="4846" operator="greaterThan">
      <formula>0</formula>
    </cfRule>
  </conditionalFormatting>
  <conditionalFormatting sqref="BE8">
    <cfRule type="cellIs" dxfId="1121" priority="4815" operator="equal">
      <formula>0</formula>
    </cfRule>
    <cfRule type="cellIs" dxfId="1120" priority="4816" operator="greaterThan">
      <formula>0</formula>
    </cfRule>
  </conditionalFormatting>
  <conditionalFormatting sqref="BE8">
    <cfRule type="cellIs" dxfId="1119" priority="4813" operator="equal">
      <formula>0</formula>
    </cfRule>
    <cfRule type="cellIs" dxfId="1118" priority="4814" operator="greaterThan">
      <formula>0</formula>
    </cfRule>
  </conditionalFormatting>
  <conditionalFormatting sqref="BE7">
    <cfRule type="cellIs" dxfId="1117" priority="4811" operator="equal">
      <formula>0</formula>
    </cfRule>
    <cfRule type="cellIs" dxfId="1116" priority="4812" operator="greaterThan">
      <formula>0</formula>
    </cfRule>
  </conditionalFormatting>
  <conditionalFormatting sqref="BE7">
    <cfRule type="cellIs" dxfId="1115" priority="4805" operator="equal">
      <formula>0</formula>
    </cfRule>
    <cfRule type="cellIs" dxfId="1114" priority="4806" operator="greaterThan">
      <formula>0</formula>
    </cfRule>
  </conditionalFormatting>
  <conditionalFormatting sqref="BE8">
    <cfRule type="cellIs" dxfId="1113" priority="4809" operator="equal">
      <formula>0</formula>
    </cfRule>
    <cfRule type="cellIs" dxfId="1112" priority="4810" operator="greaterThan">
      <formula>0</formula>
    </cfRule>
  </conditionalFormatting>
  <conditionalFormatting sqref="BE7">
    <cfRule type="cellIs" dxfId="1111" priority="4807" operator="equal">
      <formula>0</formula>
    </cfRule>
    <cfRule type="cellIs" dxfId="1110" priority="4808" operator="greaterThan">
      <formula>0</formula>
    </cfRule>
  </conditionalFormatting>
  <conditionalFormatting sqref="BE8">
    <cfRule type="cellIs" dxfId="1109" priority="4801" operator="equal">
      <formula>0</formula>
    </cfRule>
    <cfRule type="cellIs" dxfId="1108" priority="4802" operator="greaterThan">
      <formula>0</formula>
    </cfRule>
  </conditionalFormatting>
  <conditionalFormatting sqref="BE7">
    <cfRule type="cellIs" dxfId="1107" priority="4799" operator="equal">
      <formula>0</formula>
    </cfRule>
    <cfRule type="cellIs" dxfId="1106" priority="4800" operator="greaterThan">
      <formula>0</formula>
    </cfRule>
  </conditionalFormatting>
  <conditionalFormatting sqref="BE7">
    <cfRule type="cellIs" dxfId="1105" priority="4797" operator="equal">
      <formula>0</formula>
    </cfRule>
    <cfRule type="cellIs" dxfId="1104" priority="4798" operator="greaterThan">
      <formula>0</formula>
    </cfRule>
  </conditionalFormatting>
  <conditionalFormatting sqref="BE7">
    <cfRule type="cellIs" dxfId="1103" priority="4793" operator="equal">
      <formula>0</formula>
    </cfRule>
    <cfRule type="cellIs" dxfId="1102" priority="4794" operator="greaterThan">
      <formula>0</formula>
    </cfRule>
  </conditionalFormatting>
  <conditionalFormatting sqref="BE7">
    <cfRule type="cellIs" dxfId="1101" priority="4787" operator="equal">
      <formula>0</formula>
    </cfRule>
    <cfRule type="cellIs" dxfId="1100" priority="4788" operator="greaterThan">
      <formula>0</formula>
    </cfRule>
  </conditionalFormatting>
  <conditionalFormatting sqref="BE7">
    <cfRule type="cellIs" dxfId="1099" priority="4785" operator="equal">
      <formula>0</formula>
    </cfRule>
    <cfRule type="cellIs" dxfId="1098" priority="4786" operator="greaterThan">
      <formula>0</formula>
    </cfRule>
  </conditionalFormatting>
  <conditionalFormatting sqref="BE7">
    <cfRule type="cellIs" dxfId="1097" priority="4783" operator="equal">
      <formula>0</formula>
    </cfRule>
    <cfRule type="cellIs" dxfId="1096" priority="4784" operator="greaterThan">
      <formula>0</formula>
    </cfRule>
  </conditionalFormatting>
  <conditionalFormatting sqref="BE7">
    <cfRule type="cellIs" dxfId="1095" priority="4781" operator="equal">
      <formula>0</formula>
    </cfRule>
    <cfRule type="cellIs" dxfId="1094" priority="4782" operator="greaterThan">
      <formula>0</formula>
    </cfRule>
  </conditionalFormatting>
  <conditionalFormatting sqref="BE8">
    <cfRule type="cellIs" dxfId="1093" priority="4759" operator="equal">
      <formula>0</formula>
    </cfRule>
    <cfRule type="cellIs" dxfId="1092" priority="4760" operator="greaterThan">
      <formula>0</formula>
    </cfRule>
  </conditionalFormatting>
  <conditionalFormatting sqref="BE8">
    <cfRule type="cellIs" dxfId="1091" priority="4757" operator="equal">
      <formula>0</formula>
    </cfRule>
    <cfRule type="cellIs" dxfId="1090" priority="4758" operator="greaterThan">
      <formula>0</formula>
    </cfRule>
  </conditionalFormatting>
  <conditionalFormatting sqref="BE7">
    <cfRule type="cellIs" dxfId="1089" priority="4755" operator="equal">
      <formula>0</formula>
    </cfRule>
    <cfRule type="cellIs" dxfId="1088" priority="4756" operator="greaterThan">
      <formula>0</formula>
    </cfRule>
  </conditionalFormatting>
  <conditionalFormatting sqref="BE7">
    <cfRule type="cellIs" dxfId="1087" priority="4749" operator="equal">
      <formula>0</formula>
    </cfRule>
    <cfRule type="cellIs" dxfId="1086" priority="4750" operator="greaterThan">
      <formula>0</formula>
    </cfRule>
  </conditionalFormatting>
  <conditionalFormatting sqref="BE8">
    <cfRule type="cellIs" dxfId="1085" priority="4753" operator="equal">
      <formula>0</formula>
    </cfRule>
    <cfRule type="cellIs" dxfId="1084" priority="4754" operator="greaterThan">
      <formula>0</formula>
    </cfRule>
  </conditionalFormatting>
  <conditionalFormatting sqref="BE7">
    <cfRule type="cellIs" dxfId="1083" priority="4751" operator="equal">
      <formula>0</formula>
    </cfRule>
    <cfRule type="cellIs" dxfId="1082" priority="4752" operator="greaterThan">
      <formula>0</formula>
    </cfRule>
  </conditionalFormatting>
  <conditionalFormatting sqref="BE8">
    <cfRule type="cellIs" dxfId="1081" priority="4745" operator="equal">
      <formula>0</formula>
    </cfRule>
    <cfRule type="cellIs" dxfId="1080" priority="4746" operator="greaterThan">
      <formula>0</formula>
    </cfRule>
  </conditionalFormatting>
  <conditionalFormatting sqref="BE7">
    <cfRule type="cellIs" dxfId="1079" priority="4743" operator="equal">
      <formula>0</formula>
    </cfRule>
    <cfRule type="cellIs" dxfId="1078" priority="4744" operator="greaterThan">
      <formula>0</formula>
    </cfRule>
  </conditionalFormatting>
  <conditionalFormatting sqref="BE7">
    <cfRule type="cellIs" dxfId="1077" priority="4741" operator="equal">
      <formula>0</formula>
    </cfRule>
    <cfRule type="cellIs" dxfId="1076" priority="4742" operator="greaterThan">
      <formula>0</formula>
    </cfRule>
  </conditionalFormatting>
  <conditionalFormatting sqref="BE7">
    <cfRule type="cellIs" dxfId="1075" priority="4737" operator="equal">
      <formula>0</formula>
    </cfRule>
    <cfRule type="cellIs" dxfId="1074" priority="4738" operator="greaterThan">
      <formula>0</formula>
    </cfRule>
  </conditionalFormatting>
  <conditionalFormatting sqref="BE7">
    <cfRule type="cellIs" dxfId="1073" priority="4731" operator="equal">
      <formula>0</formula>
    </cfRule>
    <cfRule type="cellIs" dxfId="1072" priority="4732" operator="greaterThan">
      <formula>0</formula>
    </cfRule>
  </conditionalFormatting>
  <conditionalFormatting sqref="BE7">
    <cfRule type="cellIs" dxfId="1071" priority="4729" operator="equal">
      <formula>0</formula>
    </cfRule>
    <cfRule type="cellIs" dxfId="1070" priority="4730" operator="greaterThan">
      <formula>0</formula>
    </cfRule>
  </conditionalFormatting>
  <conditionalFormatting sqref="BE7">
    <cfRule type="cellIs" dxfId="1069" priority="4727" operator="equal">
      <formula>0</formula>
    </cfRule>
    <cfRule type="cellIs" dxfId="1068" priority="4728" operator="greaterThan">
      <formula>0</formula>
    </cfRule>
  </conditionalFormatting>
  <conditionalFormatting sqref="BE7">
    <cfRule type="cellIs" dxfId="1067" priority="4725" operator="equal">
      <formula>0</formula>
    </cfRule>
    <cfRule type="cellIs" dxfId="1066" priority="4726" operator="greaterThan">
      <formula>0</formula>
    </cfRule>
  </conditionalFormatting>
  <conditionalFormatting sqref="BE7">
    <cfRule type="cellIs" dxfId="1065" priority="4703" operator="equal">
      <formula>0</formula>
    </cfRule>
    <cfRule type="cellIs" dxfId="1064" priority="4704" operator="greaterThan">
      <formula>0</formula>
    </cfRule>
  </conditionalFormatting>
  <conditionalFormatting sqref="BE7">
    <cfRule type="cellIs" dxfId="1063" priority="4701" operator="equal">
      <formula>0</formula>
    </cfRule>
    <cfRule type="cellIs" dxfId="1062" priority="4702" operator="greaterThan">
      <formula>0</formula>
    </cfRule>
  </conditionalFormatting>
  <conditionalFormatting sqref="BE7">
    <cfRule type="cellIs" dxfId="1061" priority="4697" operator="equal">
      <formula>0</formula>
    </cfRule>
    <cfRule type="cellIs" dxfId="1060" priority="4698" operator="greaterThan">
      <formula>0</formula>
    </cfRule>
  </conditionalFormatting>
  <conditionalFormatting sqref="BE7">
    <cfRule type="cellIs" dxfId="1059" priority="4691" operator="equal">
      <formula>0</formula>
    </cfRule>
    <cfRule type="cellIs" dxfId="1058" priority="4692" operator="greaterThan">
      <formula>0</formula>
    </cfRule>
  </conditionalFormatting>
  <conditionalFormatting sqref="BE8">
    <cfRule type="cellIs" dxfId="1057" priority="4675" operator="equal">
      <formula>0</formula>
    </cfRule>
    <cfRule type="cellIs" dxfId="1056" priority="4676" operator="greaterThan">
      <formula>0</formula>
    </cfRule>
  </conditionalFormatting>
  <conditionalFormatting sqref="BE8">
    <cfRule type="cellIs" dxfId="1055" priority="4673" operator="equal">
      <formula>0</formula>
    </cfRule>
    <cfRule type="cellIs" dxfId="1054" priority="4674" operator="greaterThan">
      <formula>0</formula>
    </cfRule>
  </conditionalFormatting>
  <conditionalFormatting sqref="BE7">
    <cfRule type="cellIs" dxfId="1053" priority="4671" operator="equal">
      <formula>0</formula>
    </cfRule>
    <cfRule type="cellIs" dxfId="1052" priority="4672" operator="greaterThan">
      <formula>0</formula>
    </cfRule>
  </conditionalFormatting>
  <conditionalFormatting sqref="BE7">
    <cfRule type="cellIs" dxfId="1051" priority="4665" operator="equal">
      <formula>0</formula>
    </cfRule>
    <cfRule type="cellIs" dxfId="1050" priority="4666" operator="greaterThan">
      <formula>0</formula>
    </cfRule>
  </conditionalFormatting>
  <conditionalFormatting sqref="BE8">
    <cfRule type="cellIs" dxfId="1049" priority="4669" operator="equal">
      <formula>0</formula>
    </cfRule>
    <cfRule type="cellIs" dxfId="1048" priority="4670" operator="greaterThan">
      <formula>0</formula>
    </cfRule>
  </conditionalFormatting>
  <conditionalFormatting sqref="BE7">
    <cfRule type="cellIs" dxfId="1047" priority="4667" operator="equal">
      <formula>0</formula>
    </cfRule>
    <cfRule type="cellIs" dxfId="1046" priority="4668" operator="greaterThan">
      <formula>0</formula>
    </cfRule>
  </conditionalFormatting>
  <conditionalFormatting sqref="BE8">
    <cfRule type="cellIs" dxfId="1045" priority="4661" operator="equal">
      <formula>0</formula>
    </cfRule>
    <cfRule type="cellIs" dxfId="1044" priority="4662" operator="greaterThan">
      <formula>0</formula>
    </cfRule>
  </conditionalFormatting>
  <conditionalFormatting sqref="BE7">
    <cfRule type="cellIs" dxfId="1043" priority="4659" operator="equal">
      <formula>0</formula>
    </cfRule>
    <cfRule type="cellIs" dxfId="1042" priority="4660" operator="greaterThan">
      <formula>0</formula>
    </cfRule>
  </conditionalFormatting>
  <conditionalFormatting sqref="BE7">
    <cfRule type="cellIs" dxfId="1041" priority="4657" operator="equal">
      <formula>0</formula>
    </cfRule>
    <cfRule type="cellIs" dxfId="1040" priority="4658" operator="greaterThan">
      <formula>0</formula>
    </cfRule>
  </conditionalFormatting>
  <conditionalFormatting sqref="BE7">
    <cfRule type="cellIs" dxfId="1039" priority="4653" operator="equal">
      <formula>0</formula>
    </cfRule>
    <cfRule type="cellIs" dxfId="1038" priority="4654" operator="greaterThan">
      <formula>0</formula>
    </cfRule>
  </conditionalFormatting>
  <conditionalFormatting sqref="BE7">
    <cfRule type="cellIs" dxfId="1037" priority="4647" operator="equal">
      <formula>0</formula>
    </cfRule>
    <cfRule type="cellIs" dxfId="1036" priority="4648" operator="greaterThan">
      <formula>0</formula>
    </cfRule>
  </conditionalFormatting>
  <conditionalFormatting sqref="BE7">
    <cfRule type="cellIs" dxfId="1035" priority="4645" operator="equal">
      <formula>0</formula>
    </cfRule>
    <cfRule type="cellIs" dxfId="1034" priority="4646" operator="greaterThan">
      <formula>0</formula>
    </cfRule>
  </conditionalFormatting>
  <conditionalFormatting sqref="BE7">
    <cfRule type="cellIs" dxfId="1033" priority="4643" operator="equal">
      <formula>0</formula>
    </cfRule>
    <cfRule type="cellIs" dxfId="1032" priority="4644" operator="greaterThan">
      <formula>0</formula>
    </cfRule>
  </conditionalFormatting>
  <conditionalFormatting sqref="BE7">
    <cfRule type="cellIs" dxfId="1031" priority="4641" operator="equal">
      <formula>0</formula>
    </cfRule>
    <cfRule type="cellIs" dxfId="1030" priority="4642" operator="greaterThan">
      <formula>0</formula>
    </cfRule>
  </conditionalFormatting>
  <conditionalFormatting sqref="BE7">
    <cfRule type="cellIs" dxfId="1029" priority="4619" operator="equal">
      <formula>0</formula>
    </cfRule>
    <cfRule type="cellIs" dxfId="1028" priority="4620" operator="greaterThan">
      <formula>0</formula>
    </cfRule>
  </conditionalFormatting>
  <conditionalFormatting sqref="BE7">
    <cfRule type="cellIs" dxfId="1027" priority="4617" operator="equal">
      <formula>0</formula>
    </cfRule>
    <cfRule type="cellIs" dxfId="1026" priority="4618" operator="greaterThan">
      <formula>0</formula>
    </cfRule>
  </conditionalFormatting>
  <conditionalFormatting sqref="BE7">
    <cfRule type="cellIs" dxfId="1025" priority="4613" operator="equal">
      <formula>0</formula>
    </cfRule>
    <cfRule type="cellIs" dxfId="1024" priority="4614" operator="greaterThan">
      <formula>0</formula>
    </cfRule>
  </conditionalFormatting>
  <conditionalFormatting sqref="BE7">
    <cfRule type="cellIs" dxfId="1023" priority="4607" operator="equal">
      <formula>0</formula>
    </cfRule>
    <cfRule type="cellIs" dxfId="1022" priority="4608" operator="greaterThan">
      <formula>0</formula>
    </cfRule>
  </conditionalFormatting>
  <conditionalFormatting sqref="BE7">
    <cfRule type="cellIs" dxfId="1021" priority="4591" operator="equal">
      <formula>0</formula>
    </cfRule>
    <cfRule type="cellIs" dxfId="1020" priority="4592" operator="greaterThan">
      <formula>0</formula>
    </cfRule>
  </conditionalFormatting>
  <conditionalFormatting sqref="BE7">
    <cfRule type="cellIs" dxfId="1019" priority="4589" operator="equal">
      <formula>0</formula>
    </cfRule>
    <cfRule type="cellIs" dxfId="1018" priority="4590" operator="greaterThan">
      <formula>0</formula>
    </cfRule>
  </conditionalFormatting>
  <conditionalFormatting sqref="BE7">
    <cfRule type="cellIs" dxfId="1017" priority="4585" operator="equal">
      <formula>0</formula>
    </cfRule>
    <cfRule type="cellIs" dxfId="1016" priority="4586" operator="greaterThan">
      <formula>0</formula>
    </cfRule>
  </conditionalFormatting>
  <conditionalFormatting sqref="BE7">
    <cfRule type="cellIs" dxfId="1015" priority="4579" operator="equal">
      <formula>0</formula>
    </cfRule>
    <cfRule type="cellIs" dxfId="1014" priority="4580" operator="greaterThan">
      <formula>0</formula>
    </cfRule>
  </conditionalFormatting>
  <conditionalFormatting sqref="BE7">
    <cfRule type="cellIs" dxfId="1013" priority="4555" operator="equal">
      <formula>0</formula>
    </cfRule>
    <cfRule type="cellIs" dxfId="1012" priority="4556" operator="greaterThan">
      <formula>0</formula>
    </cfRule>
  </conditionalFormatting>
  <conditionalFormatting sqref="BE7">
    <cfRule type="cellIs" dxfId="1011" priority="4553" operator="equal">
      <formula>0</formula>
    </cfRule>
    <cfRule type="cellIs" dxfId="1010" priority="4554" operator="greaterThan">
      <formula>0</formula>
    </cfRule>
  </conditionalFormatting>
  <conditionalFormatting sqref="BE7">
    <cfRule type="cellIs" dxfId="1009" priority="4549" operator="equal">
      <formula>0</formula>
    </cfRule>
    <cfRule type="cellIs" dxfId="1008" priority="4550" operator="greaterThan">
      <formula>0</formula>
    </cfRule>
  </conditionalFormatting>
  <conditionalFormatting sqref="BE7">
    <cfRule type="cellIs" dxfId="1007" priority="4543" operator="equal">
      <formula>0</formula>
    </cfRule>
    <cfRule type="cellIs" dxfId="1006" priority="4544" operator="greaterThan">
      <formula>0</formula>
    </cfRule>
  </conditionalFormatting>
  <conditionalFormatting sqref="BE7">
    <cfRule type="cellIs" dxfId="1005" priority="4501" operator="equal">
      <formula>0</formula>
    </cfRule>
    <cfRule type="cellIs" dxfId="1004" priority="4502" operator="greaterThan">
      <formula>0</formula>
    </cfRule>
  </conditionalFormatting>
  <conditionalFormatting sqref="BE8">
    <cfRule type="cellIs" dxfId="1003" priority="4499" operator="equal">
      <formula>0</formula>
    </cfRule>
    <cfRule type="cellIs" dxfId="1002" priority="4500" operator="greaterThan">
      <formula>0</formula>
    </cfRule>
  </conditionalFormatting>
  <conditionalFormatting sqref="BE8">
    <cfRule type="cellIs" dxfId="1001" priority="4497" operator="equal">
      <formula>0</formula>
    </cfRule>
    <cfRule type="cellIs" dxfId="1000" priority="4498" operator="greaterThan">
      <formula>0</formula>
    </cfRule>
  </conditionalFormatting>
  <conditionalFormatting sqref="BE8">
    <cfRule type="cellIs" dxfId="999" priority="4495" operator="equal">
      <formula>0</formula>
    </cfRule>
    <cfRule type="cellIs" dxfId="998" priority="4496" operator="greaterThan">
      <formula>0</formula>
    </cfRule>
  </conditionalFormatting>
  <conditionalFormatting sqref="BE7">
    <cfRule type="cellIs" dxfId="997" priority="4469" operator="equal">
      <formula>0</formula>
    </cfRule>
    <cfRule type="cellIs" dxfId="996" priority="4470" operator="greaterThan">
      <formula>0</formula>
    </cfRule>
  </conditionalFormatting>
  <conditionalFormatting sqref="BE7">
    <cfRule type="cellIs" dxfId="995" priority="4467" operator="equal">
      <formula>0</formula>
    </cfRule>
    <cfRule type="cellIs" dxfId="994" priority="4468" operator="greaterThan">
      <formula>0</formula>
    </cfRule>
  </conditionalFormatting>
  <conditionalFormatting sqref="BE7">
    <cfRule type="cellIs" dxfId="993" priority="4511" operator="equal">
      <formula>0</formula>
    </cfRule>
    <cfRule type="cellIs" dxfId="992" priority="4512" operator="greaterThan">
      <formula>0</formula>
    </cfRule>
  </conditionalFormatting>
  <conditionalFormatting sqref="BE8">
    <cfRule type="cellIs" dxfId="991" priority="4509" operator="equal">
      <formula>0</formula>
    </cfRule>
    <cfRule type="cellIs" dxfId="990" priority="4510" operator="greaterThan">
      <formula>0</formula>
    </cfRule>
  </conditionalFormatting>
  <conditionalFormatting sqref="BE8">
    <cfRule type="cellIs" dxfId="989" priority="4507" operator="equal">
      <formula>0</formula>
    </cfRule>
    <cfRule type="cellIs" dxfId="988" priority="4508" operator="greaterThan">
      <formula>0</formula>
    </cfRule>
  </conditionalFormatting>
  <conditionalFormatting sqref="BE8">
    <cfRule type="cellIs" dxfId="987" priority="4503" operator="equal">
      <formula>0</formula>
    </cfRule>
    <cfRule type="cellIs" dxfId="986" priority="4504" operator="greaterThan">
      <formula>0</formula>
    </cfRule>
  </conditionalFormatting>
  <conditionalFormatting sqref="BE8">
    <cfRule type="cellIs" dxfId="985" priority="4505" operator="equal">
      <formula>0</formula>
    </cfRule>
    <cfRule type="cellIs" dxfId="984" priority="4506" operator="greaterThan">
      <formula>0</formula>
    </cfRule>
  </conditionalFormatting>
  <conditionalFormatting sqref="BE7">
    <cfRule type="cellIs" dxfId="983" priority="4493" operator="equal">
      <formula>0</formula>
    </cfRule>
    <cfRule type="cellIs" dxfId="982" priority="4494" operator="greaterThan">
      <formula>0</formula>
    </cfRule>
  </conditionalFormatting>
  <conditionalFormatting sqref="BE8">
    <cfRule type="cellIs" dxfId="981" priority="4491" operator="equal">
      <formula>0</formula>
    </cfRule>
    <cfRule type="cellIs" dxfId="980" priority="4492" operator="greaterThan">
      <formula>0</formula>
    </cfRule>
  </conditionalFormatting>
  <conditionalFormatting sqref="BE8">
    <cfRule type="cellIs" dxfId="979" priority="4489" operator="equal">
      <formula>0</formula>
    </cfRule>
    <cfRule type="cellIs" dxfId="978" priority="4490" operator="greaterThan">
      <formula>0</formula>
    </cfRule>
  </conditionalFormatting>
  <conditionalFormatting sqref="BE7">
    <cfRule type="cellIs" dxfId="977" priority="4487" operator="equal">
      <formula>0</formula>
    </cfRule>
    <cfRule type="cellIs" dxfId="976" priority="4488" operator="greaterThan">
      <formula>0</formula>
    </cfRule>
  </conditionalFormatting>
  <conditionalFormatting sqref="BE7">
    <cfRule type="cellIs" dxfId="975" priority="4481" operator="equal">
      <formula>0</formula>
    </cfRule>
    <cfRule type="cellIs" dxfId="974" priority="4482" operator="greaterThan">
      <formula>0</formula>
    </cfRule>
  </conditionalFormatting>
  <conditionalFormatting sqref="BE8">
    <cfRule type="cellIs" dxfId="973" priority="4485" operator="equal">
      <formula>0</formula>
    </cfRule>
    <cfRule type="cellIs" dxfId="972" priority="4486" operator="greaterThan">
      <formula>0</formula>
    </cfRule>
  </conditionalFormatting>
  <conditionalFormatting sqref="BE7">
    <cfRule type="cellIs" dxfId="971" priority="4483" operator="equal">
      <formula>0</formula>
    </cfRule>
    <cfRule type="cellIs" dxfId="970" priority="4484" operator="greaterThan">
      <formula>0</formula>
    </cfRule>
  </conditionalFormatting>
  <conditionalFormatting sqref="BE8">
    <cfRule type="cellIs" dxfId="969" priority="4479" operator="equal">
      <formula>0</formula>
    </cfRule>
    <cfRule type="cellIs" dxfId="968" priority="4480" operator="greaterThan">
      <formula>0</formula>
    </cfRule>
  </conditionalFormatting>
  <conditionalFormatting sqref="BE8">
    <cfRule type="cellIs" dxfId="967" priority="4477" operator="equal">
      <formula>0</formula>
    </cfRule>
    <cfRule type="cellIs" dxfId="966" priority="4478" operator="greaterThan">
      <formula>0</formula>
    </cfRule>
  </conditionalFormatting>
  <conditionalFormatting sqref="BE8">
    <cfRule type="cellIs" dxfId="965" priority="4475" operator="equal">
      <formula>0</formula>
    </cfRule>
    <cfRule type="cellIs" dxfId="964" priority="4476" operator="greaterThan">
      <formula>0</formula>
    </cfRule>
  </conditionalFormatting>
  <conditionalFormatting sqref="BE8">
    <cfRule type="cellIs" dxfId="963" priority="4473" operator="equal">
      <formula>0</formula>
    </cfRule>
    <cfRule type="cellIs" dxfId="962" priority="4474" operator="greaterThan">
      <formula>0</formula>
    </cfRule>
  </conditionalFormatting>
  <conditionalFormatting sqref="BE7">
    <cfRule type="cellIs" dxfId="961" priority="4471" operator="equal">
      <formula>0</formula>
    </cfRule>
    <cfRule type="cellIs" dxfId="960" priority="4472" operator="greaterThan">
      <formula>0</formula>
    </cfRule>
  </conditionalFormatting>
  <conditionalFormatting sqref="BE7">
    <cfRule type="cellIs" dxfId="959" priority="4465" operator="equal">
      <formula>0</formula>
    </cfRule>
    <cfRule type="cellIs" dxfId="958" priority="4466" operator="greaterThan">
      <formula>0</formula>
    </cfRule>
  </conditionalFormatting>
  <conditionalFormatting sqref="BE7">
    <cfRule type="cellIs" dxfId="957" priority="4463" operator="equal">
      <formula>0</formula>
    </cfRule>
    <cfRule type="cellIs" dxfId="956" priority="4464" operator="greaterThan">
      <formula>0</formula>
    </cfRule>
  </conditionalFormatting>
  <conditionalFormatting sqref="BE7">
    <cfRule type="cellIs" dxfId="955" priority="4459" operator="equal">
      <formula>0</formula>
    </cfRule>
    <cfRule type="cellIs" dxfId="954" priority="4460" operator="greaterThan">
      <formula>0</formula>
    </cfRule>
  </conditionalFormatting>
  <conditionalFormatting sqref="BE7">
    <cfRule type="cellIs" dxfId="953" priority="4461" operator="equal">
      <formula>0</formula>
    </cfRule>
    <cfRule type="cellIs" dxfId="952" priority="4462" operator="greaterThan">
      <formula>0</formula>
    </cfRule>
  </conditionalFormatting>
  <conditionalFormatting sqref="BE7">
    <cfRule type="cellIs" dxfId="951" priority="4457" operator="equal">
      <formula>0</formula>
    </cfRule>
    <cfRule type="cellIs" dxfId="950" priority="4458" operator="greaterThan">
      <formula>0</formula>
    </cfRule>
  </conditionalFormatting>
  <conditionalFormatting sqref="BE7">
    <cfRule type="cellIs" dxfId="949" priority="4455" operator="equal">
      <formula>0</formula>
    </cfRule>
    <cfRule type="cellIs" dxfId="948" priority="4456" operator="greaterThan">
      <formula>0</formula>
    </cfRule>
  </conditionalFormatting>
  <conditionalFormatting sqref="BE7">
    <cfRule type="cellIs" dxfId="947" priority="4453" operator="equal">
      <formula>0</formula>
    </cfRule>
    <cfRule type="cellIs" dxfId="946" priority="4454" operator="greaterThan">
      <formula>0</formula>
    </cfRule>
  </conditionalFormatting>
  <conditionalFormatting sqref="BE7">
    <cfRule type="cellIs" dxfId="945" priority="4451" operator="equal">
      <formula>0</formula>
    </cfRule>
    <cfRule type="cellIs" dxfId="944" priority="4452" operator="greaterThan">
      <formula>0</formula>
    </cfRule>
  </conditionalFormatting>
  <conditionalFormatting sqref="BE7">
    <cfRule type="cellIs" dxfId="943" priority="4449" operator="equal">
      <formula>0</formula>
    </cfRule>
    <cfRule type="cellIs" dxfId="942" priority="4450" operator="greaterThan">
      <formula>0</formula>
    </cfRule>
  </conditionalFormatting>
  <conditionalFormatting sqref="BE7">
    <cfRule type="cellIs" dxfId="941" priority="4447" operator="equal">
      <formula>0</formula>
    </cfRule>
    <cfRule type="cellIs" dxfId="940" priority="4448" operator="greaterThan">
      <formula>0</formula>
    </cfRule>
  </conditionalFormatting>
  <conditionalFormatting sqref="BE7">
    <cfRule type="cellIs" dxfId="939" priority="4445" operator="equal">
      <formula>0</formula>
    </cfRule>
    <cfRule type="cellIs" dxfId="938" priority="4446" operator="greaterThan">
      <formula>0</formula>
    </cfRule>
  </conditionalFormatting>
  <conditionalFormatting sqref="BE8">
    <cfRule type="cellIs" dxfId="937" priority="4441" operator="equal">
      <formula>0</formula>
    </cfRule>
    <cfRule type="cellIs" dxfId="936" priority="4442" operator="greaterThan">
      <formula>0</formula>
    </cfRule>
  </conditionalFormatting>
  <conditionalFormatting sqref="BE8">
    <cfRule type="cellIs" dxfId="935" priority="4437" operator="equal">
      <formula>0</formula>
    </cfRule>
    <cfRule type="cellIs" dxfId="934" priority="4438" operator="greaterThan">
      <formula>0</formula>
    </cfRule>
  </conditionalFormatting>
  <conditionalFormatting sqref="BE8">
    <cfRule type="cellIs" dxfId="933" priority="4439" operator="equal">
      <formula>0</formula>
    </cfRule>
    <cfRule type="cellIs" dxfId="932" priority="4440" operator="greaterThan">
      <formula>0</formula>
    </cfRule>
  </conditionalFormatting>
  <conditionalFormatting sqref="BE7">
    <cfRule type="cellIs" dxfId="931" priority="4435" operator="equal">
      <formula>0</formula>
    </cfRule>
    <cfRule type="cellIs" dxfId="930" priority="4436" operator="greaterThan">
      <formula>0</formula>
    </cfRule>
  </conditionalFormatting>
  <conditionalFormatting sqref="BE8">
    <cfRule type="cellIs" dxfId="929" priority="4433" operator="equal">
      <formula>0</formula>
    </cfRule>
    <cfRule type="cellIs" dxfId="928" priority="4434" operator="greaterThan">
      <formula>0</formula>
    </cfRule>
  </conditionalFormatting>
  <conditionalFormatting sqref="BE8">
    <cfRule type="cellIs" dxfId="927" priority="4431" operator="equal">
      <formula>0</formula>
    </cfRule>
    <cfRule type="cellIs" dxfId="926" priority="4432" operator="greaterThan">
      <formula>0</formula>
    </cfRule>
  </conditionalFormatting>
  <conditionalFormatting sqref="BE7">
    <cfRule type="cellIs" dxfId="925" priority="4429" operator="equal">
      <formula>0</formula>
    </cfRule>
    <cfRule type="cellIs" dxfId="924" priority="4430" operator="greaterThan">
      <formula>0</formula>
    </cfRule>
  </conditionalFormatting>
  <conditionalFormatting sqref="BE7">
    <cfRule type="cellIs" dxfId="923" priority="4423" operator="equal">
      <formula>0</formula>
    </cfRule>
    <cfRule type="cellIs" dxfId="922" priority="4424" operator="greaterThan">
      <formula>0</formula>
    </cfRule>
  </conditionalFormatting>
  <conditionalFormatting sqref="BE8">
    <cfRule type="cellIs" dxfId="921" priority="4427" operator="equal">
      <formula>0</formula>
    </cfRule>
    <cfRule type="cellIs" dxfId="920" priority="4428" operator="greaterThan">
      <formula>0</formula>
    </cfRule>
  </conditionalFormatting>
  <conditionalFormatting sqref="BE7">
    <cfRule type="cellIs" dxfId="919" priority="4425" operator="equal">
      <formula>0</formula>
    </cfRule>
    <cfRule type="cellIs" dxfId="918" priority="4426" operator="greaterThan">
      <formula>0</formula>
    </cfRule>
  </conditionalFormatting>
  <conditionalFormatting sqref="BE8">
    <cfRule type="cellIs" dxfId="917" priority="4419" operator="equal">
      <formula>0</formula>
    </cfRule>
    <cfRule type="cellIs" dxfId="916" priority="4420" operator="greaterThan">
      <formula>0</formula>
    </cfRule>
  </conditionalFormatting>
  <conditionalFormatting sqref="BE8">
    <cfRule type="cellIs" dxfId="915" priority="4417" operator="equal">
      <formula>0</formula>
    </cfRule>
    <cfRule type="cellIs" dxfId="914" priority="4418" operator="greaterThan">
      <formula>0</formula>
    </cfRule>
  </conditionalFormatting>
  <conditionalFormatting sqref="BE8">
    <cfRule type="cellIs" dxfId="913" priority="4415" operator="equal">
      <formula>0</formula>
    </cfRule>
    <cfRule type="cellIs" dxfId="912" priority="4416" operator="greaterThan">
      <formula>0</formula>
    </cfRule>
  </conditionalFormatting>
  <conditionalFormatting sqref="BE8">
    <cfRule type="cellIs" dxfId="911" priority="4413" operator="equal">
      <formula>0</formula>
    </cfRule>
    <cfRule type="cellIs" dxfId="910" priority="4414" operator="greaterThan">
      <formula>0</formula>
    </cfRule>
  </conditionalFormatting>
  <conditionalFormatting sqref="BE7">
    <cfRule type="cellIs" dxfId="909" priority="4411" operator="equal">
      <formula>0</formula>
    </cfRule>
    <cfRule type="cellIs" dxfId="908" priority="4412" operator="greaterThan">
      <formula>0</formula>
    </cfRule>
  </conditionalFormatting>
  <conditionalFormatting sqref="BE7">
    <cfRule type="cellIs" dxfId="907" priority="4407" operator="equal">
      <formula>0</formula>
    </cfRule>
    <cfRule type="cellIs" dxfId="906" priority="4408" operator="greaterThan">
      <formula>0</formula>
    </cfRule>
  </conditionalFormatting>
  <conditionalFormatting sqref="BE7">
    <cfRule type="cellIs" dxfId="905" priority="4409" operator="equal">
      <formula>0</formula>
    </cfRule>
    <cfRule type="cellIs" dxfId="904" priority="4410" operator="greaterThan">
      <formula>0</formula>
    </cfRule>
  </conditionalFormatting>
  <conditionalFormatting sqref="BE7">
    <cfRule type="cellIs" dxfId="903" priority="4403" operator="equal">
      <formula>0</formula>
    </cfRule>
    <cfRule type="cellIs" dxfId="902" priority="4404" operator="greaterThan">
      <formula>0</formula>
    </cfRule>
  </conditionalFormatting>
  <conditionalFormatting sqref="BE7">
    <cfRule type="cellIs" dxfId="901" priority="4401" operator="equal">
      <formula>0</formula>
    </cfRule>
    <cfRule type="cellIs" dxfId="900" priority="4402" operator="greaterThan">
      <formula>0</formula>
    </cfRule>
  </conditionalFormatting>
  <conditionalFormatting sqref="BE7">
    <cfRule type="cellIs" dxfId="899" priority="4397" operator="equal">
      <formula>0</formula>
    </cfRule>
    <cfRule type="cellIs" dxfId="898" priority="4398" operator="greaterThan">
      <formula>0</formula>
    </cfRule>
  </conditionalFormatting>
  <conditionalFormatting sqref="BE7">
    <cfRule type="cellIs" dxfId="897" priority="4391" operator="equal">
      <formula>0</formula>
    </cfRule>
    <cfRule type="cellIs" dxfId="896" priority="4392" operator="greaterThan">
      <formula>0</formula>
    </cfRule>
  </conditionalFormatting>
  <conditionalFormatting sqref="BE7">
    <cfRule type="cellIs" dxfId="895" priority="4389" operator="equal">
      <formula>0</formula>
    </cfRule>
    <cfRule type="cellIs" dxfId="894" priority="4390" operator="greaterThan">
      <formula>0</formula>
    </cfRule>
  </conditionalFormatting>
  <conditionalFormatting sqref="BE7">
    <cfRule type="cellIs" dxfId="893" priority="4387" operator="equal">
      <formula>0</formula>
    </cfRule>
    <cfRule type="cellIs" dxfId="892" priority="4388" operator="greaterThan">
      <formula>0</formula>
    </cfRule>
  </conditionalFormatting>
  <conditionalFormatting sqref="BE7">
    <cfRule type="cellIs" dxfId="891" priority="4385" operator="equal">
      <formula>0</formula>
    </cfRule>
    <cfRule type="cellIs" dxfId="890" priority="4386" operator="greaterThan">
      <formula>0</formula>
    </cfRule>
  </conditionalFormatting>
  <conditionalFormatting sqref="BE8">
    <cfRule type="cellIs" dxfId="889" priority="4353" operator="equal">
      <formula>0</formula>
    </cfRule>
    <cfRule type="cellIs" dxfId="888" priority="4354" operator="greaterThan">
      <formula>0</formula>
    </cfRule>
  </conditionalFormatting>
  <conditionalFormatting sqref="BE8">
    <cfRule type="cellIs" dxfId="887" priority="4349" operator="equal">
      <formula>0</formula>
    </cfRule>
    <cfRule type="cellIs" dxfId="886" priority="4350" operator="greaterThan">
      <formula>0</formula>
    </cfRule>
  </conditionalFormatting>
  <conditionalFormatting sqref="BE8">
    <cfRule type="cellIs" dxfId="885" priority="4351" operator="equal">
      <formula>0</formula>
    </cfRule>
    <cfRule type="cellIs" dxfId="884" priority="4352" operator="greaterThan">
      <formula>0</formula>
    </cfRule>
  </conditionalFormatting>
  <conditionalFormatting sqref="BE7">
    <cfRule type="cellIs" dxfId="883" priority="4347" operator="equal">
      <formula>0</formula>
    </cfRule>
    <cfRule type="cellIs" dxfId="882" priority="4348" operator="greaterThan">
      <formula>0</formula>
    </cfRule>
  </conditionalFormatting>
  <conditionalFormatting sqref="BE8">
    <cfRule type="cellIs" dxfId="881" priority="4345" operator="equal">
      <formula>0</formula>
    </cfRule>
    <cfRule type="cellIs" dxfId="880" priority="4346" operator="greaterThan">
      <formula>0</formula>
    </cfRule>
  </conditionalFormatting>
  <conditionalFormatting sqref="BE8">
    <cfRule type="cellIs" dxfId="879" priority="4343" operator="equal">
      <formula>0</formula>
    </cfRule>
    <cfRule type="cellIs" dxfId="878" priority="4344" operator="greaterThan">
      <formula>0</formula>
    </cfRule>
  </conditionalFormatting>
  <conditionalFormatting sqref="BE7">
    <cfRule type="cellIs" dxfId="877" priority="4341" operator="equal">
      <formula>0</formula>
    </cfRule>
    <cfRule type="cellIs" dxfId="876" priority="4342" operator="greaterThan">
      <formula>0</formula>
    </cfRule>
  </conditionalFormatting>
  <conditionalFormatting sqref="BE7">
    <cfRule type="cellIs" dxfId="875" priority="4335" operator="equal">
      <formula>0</formula>
    </cfRule>
    <cfRule type="cellIs" dxfId="874" priority="4336" operator="greaterThan">
      <formula>0</formula>
    </cfRule>
  </conditionalFormatting>
  <conditionalFormatting sqref="BE8">
    <cfRule type="cellIs" dxfId="873" priority="4339" operator="equal">
      <formula>0</formula>
    </cfRule>
    <cfRule type="cellIs" dxfId="872" priority="4340" operator="greaterThan">
      <formula>0</formula>
    </cfRule>
  </conditionalFormatting>
  <conditionalFormatting sqref="BE7">
    <cfRule type="cellIs" dxfId="871" priority="4337" operator="equal">
      <formula>0</formula>
    </cfRule>
    <cfRule type="cellIs" dxfId="870" priority="4338" operator="greaterThan">
      <formula>0</formula>
    </cfRule>
  </conditionalFormatting>
  <conditionalFormatting sqref="BE8">
    <cfRule type="cellIs" dxfId="869" priority="4331" operator="equal">
      <formula>0</formula>
    </cfRule>
    <cfRule type="cellIs" dxfId="868" priority="4332" operator="greaterThan">
      <formula>0</formula>
    </cfRule>
  </conditionalFormatting>
  <conditionalFormatting sqref="BE8">
    <cfRule type="cellIs" dxfId="867" priority="4329" operator="equal">
      <formula>0</formula>
    </cfRule>
    <cfRule type="cellIs" dxfId="866" priority="4330" operator="greaterThan">
      <formula>0</formula>
    </cfRule>
  </conditionalFormatting>
  <conditionalFormatting sqref="BE8">
    <cfRule type="cellIs" dxfId="865" priority="4327" operator="equal">
      <formula>0</formula>
    </cfRule>
    <cfRule type="cellIs" dxfId="864" priority="4328" operator="greaterThan">
      <formula>0</formula>
    </cfRule>
  </conditionalFormatting>
  <conditionalFormatting sqref="BE8">
    <cfRule type="cellIs" dxfId="863" priority="4325" operator="equal">
      <formula>0</formula>
    </cfRule>
    <cfRule type="cellIs" dxfId="862" priority="4326" operator="greaterThan">
      <formula>0</formula>
    </cfRule>
  </conditionalFormatting>
  <conditionalFormatting sqref="BE7">
    <cfRule type="cellIs" dxfId="861" priority="4323" operator="equal">
      <formula>0</formula>
    </cfRule>
    <cfRule type="cellIs" dxfId="860" priority="4324" operator="greaterThan">
      <formula>0</formula>
    </cfRule>
  </conditionalFormatting>
  <conditionalFormatting sqref="BE7">
    <cfRule type="cellIs" dxfId="859" priority="4319" operator="equal">
      <formula>0</formula>
    </cfRule>
    <cfRule type="cellIs" dxfId="858" priority="4320" operator="greaterThan">
      <formula>0</formula>
    </cfRule>
  </conditionalFormatting>
  <conditionalFormatting sqref="BE7">
    <cfRule type="cellIs" dxfId="857" priority="4321" operator="equal">
      <formula>0</formula>
    </cfRule>
    <cfRule type="cellIs" dxfId="856" priority="4322" operator="greaterThan">
      <formula>0</formula>
    </cfRule>
  </conditionalFormatting>
  <conditionalFormatting sqref="BE7">
    <cfRule type="cellIs" dxfId="855" priority="4315" operator="equal">
      <formula>0</formula>
    </cfRule>
    <cfRule type="cellIs" dxfId="854" priority="4316" operator="greaterThan">
      <formula>0</formula>
    </cfRule>
  </conditionalFormatting>
  <conditionalFormatting sqref="BE7">
    <cfRule type="cellIs" dxfId="853" priority="4313" operator="equal">
      <formula>0</formula>
    </cfRule>
    <cfRule type="cellIs" dxfId="852" priority="4314" operator="greaterThan">
      <formula>0</formula>
    </cfRule>
  </conditionalFormatting>
  <conditionalFormatting sqref="BE7">
    <cfRule type="cellIs" dxfId="851" priority="4309" operator="equal">
      <formula>0</formula>
    </cfRule>
    <cfRule type="cellIs" dxfId="850" priority="4310" operator="greaterThan">
      <formula>0</formula>
    </cfRule>
  </conditionalFormatting>
  <conditionalFormatting sqref="BE7">
    <cfRule type="cellIs" dxfId="849" priority="4303" operator="equal">
      <formula>0</formula>
    </cfRule>
    <cfRule type="cellIs" dxfId="848" priority="4304" operator="greaterThan">
      <formula>0</formula>
    </cfRule>
  </conditionalFormatting>
  <conditionalFormatting sqref="BE7">
    <cfRule type="cellIs" dxfId="847" priority="4301" operator="equal">
      <formula>0</formula>
    </cfRule>
    <cfRule type="cellIs" dxfId="846" priority="4302" operator="greaterThan">
      <formula>0</formula>
    </cfRule>
  </conditionalFormatting>
  <conditionalFormatting sqref="BE7">
    <cfRule type="cellIs" dxfId="845" priority="4299" operator="equal">
      <formula>0</formula>
    </cfRule>
    <cfRule type="cellIs" dxfId="844" priority="4300" operator="greaterThan">
      <formula>0</formula>
    </cfRule>
  </conditionalFormatting>
  <conditionalFormatting sqref="BE7">
    <cfRule type="cellIs" dxfId="843" priority="4297" operator="equal">
      <formula>0</formula>
    </cfRule>
    <cfRule type="cellIs" dxfId="842" priority="4298" operator="greaterThan">
      <formula>0</formula>
    </cfRule>
  </conditionalFormatting>
  <conditionalFormatting sqref="BE8">
    <cfRule type="cellIs" dxfId="841" priority="4267" operator="equal">
      <formula>0</formula>
    </cfRule>
    <cfRule type="cellIs" dxfId="840" priority="4268" operator="greaterThan">
      <formula>0</formula>
    </cfRule>
  </conditionalFormatting>
  <conditionalFormatting sqref="BE8">
    <cfRule type="cellIs" dxfId="839" priority="4265" operator="equal">
      <formula>0</formula>
    </cfRule>
    <cfRule type="cellIs" dxfId="838" priority="4266" operator="greaterThan">
      <formula>0</formula>
    </cfRule>
  </conditionalFormatting>
  <conditionalFormatting sqref="BE7">
    <cfRule type="cellIs" dxfId="837" priority="4263" operator="equal">
      <formula>0</formula>
    </cfRule>
    <cfRule type="cellIs" dxfId="836" priority="4264" operator="greaterThan">
      <formula>0</formula>
    </cfRule>
  </conditionalFormatting>
  <conditionalFormatting sqref="BE7">
    <cfRule type="cellIs" dxfId="835" priority="4257" operator="equal">
      <formula>0</formula>
    </cfRule>
    <cfRule type="cellIs" dxfId="834" priority="4258" operator="greaterThan">
      <formula>0</formula>
    </cfRule>
  </conditionalFormatting>
  <conditionalFormatting sqref="BE8">
    <cfRule type="cellIs" dxfId="833" priority="4261" operator="equal">
      <formula>0</formula>
    </cfRule>
    <cfRule type="cellIs" dxfId="832" priority="4262" operator="greaterThan">
      <formula>0</formula>
    </cfRule>
  </conditionalFormatting>
  <conditionalFormatting sqref="BE7">
    <cfRule type="cellIs" dxfId="831" priority="4259" operator="equal">
      <formula>0</formula>
    </cfRule>
    <cfRule type="cellIs" dxfId="830" priority="4260" operator="greaterThan">
      <formula>0</formula>
    </cfRule>
  </conditionalFormatting>
  <conditionalFormatting sqref="BE8">
    <cfRule type="cellIs" dxfId="829" priority="4253" operator="equal">
      <formula>0</formula>
    </cfRule>
    <cfRule type="cellIs" dxfId="828" priority="4254" operator="greaterThan">
      <formula>0</formula>
    </cfRule>
  </conditionalFormatting>
  <conditionalFormatting sqref="BE7">
    <cfRule type="cellIs" dxfId="827" priority="4251" operator="equal">
      <formula>0</formula>
    </cfRule>
    <cfRule type="cellIs" dxfId="826" priority="4252" operator="greaterThan">
      <formula>0</formula>
    </cfRule>
  </conditionalFormatting>
  <conditionalFormatting sqref="BE7">
    <cfRule type="cellIs" dxfId="825" priority="4249" operator="equal">
      <formula>0</formula>
    </cfRule>
    <cfRule type="cellIs" dxfId="824" priority="4250" operator="greaterThan">
      <formula>0</formula>
    </cfRule>
  </conditionalFormatting>
  <conditionalFormatting sqref="BE7">
    <cfRule type="cellIs" dxfId="823" priority="4245" operator="equal">
      <formula>0</formula>
    </cfRule>
    <cfRule type="cellIs" dxfId="822" priority="4246" operator="greaterThan">
      <formula>0</formula>
    </cfRule>
  </conditionalFormatting>
  <conditionalFormatting sqref="BE7">
    <cfRule type="cellIs" dxfId="821" priority="4239" operator="equal">
      <formula>0</formula>
    </cfRule>
    <cfRule type="cellIs" dxfId="820" priority="4240" operator="greaterThan">
      <formula>0</formula>
    </cfRule>
  </conditionalFormatting>
  <conditionalFormatting sqref="BE7">
    <cfRule type="cellIs" dxfId="819" priority="4237" operator="equal">
      <formula>0</formula>
    </cfRule>
    <cfRule type="cellIs" dxfId="818" priority="4238" operator="greaterThan">
      <formula>0</formula>
    </cfRule>
  </conditionalFormatting>
  <conditionalFormatting sqref="BE7">
    <cfRule type="cellIs" dxfId="817" priority="4235" operator="equal">
      <formula>0</formula>
    </cfRule>
    <cfRule type="cellIs" dxfId="816" priority="4236" operator="greaterThan">
      <formula>0</formula>
    </cfRule>
  </conditionalFormatting>
  <conditionalFormatting sqref="BE7">
    <cfRule type="cellIs" dxfId="815" priority="4233" operator="equal">
      <formula>0</formula>
    </cfRule>
    <cfRule type="cellIs" dxfId="814" priority="4234" operator="greaterThan">
      <formula>0</formula>
    </cfRule>
  </conditionalFormatting>
  <conditionalFormatting sqref="BE8">
    <cfRule type="cellIs" dxfId="813" priority="4209" operator="equal">
      <formula>0</formula>
    </cfRule>
    <cfRule type="cellIs" dxfId="812" priority="4210" operator="greaterThan">
      <formula>0</formula>
    </cfRule>
  </conditionalFormatting>
  <conditionalFormatting sqref="BE8">
    <cfRule type="cellIs" dxfId="811" priority="4205" operator="equal">
      <formula>0</formula>
    </cfRule>
    <cfRule type="cellIs" dxfId="810" priority="4206" operator="greaterThan">
      <formula>0</formula>
    </cfRule>
  </conditionalFormatting>
  <conditionalFormatting sqref="BE8">
    <cfRule type="cellIs" dxfId="809" priority="4207" operator="equal">
      <formula>0</formula>
    </cfRule>
    <cfRule type="cellIs" dxfId="808" priority="4208" operator="greaterThan">
      <formula>0</formula>
    </cfRule>
  </conditionalFormatting>
  <conditionalFormatting sqref="BE7">
    <cfRule type="cellIs" dxfId="807" priority="4203" operator="equal">
      <formula>0</formula>
    </cfRule>
    <cfRule type="cellIs" dxfId="806" priority="4204" operator="greaterThan">
      <formula>0</formula>
    </cfRule>
  </conditionalFormatting>
  <conditionalFormatting sqref="BE8">
    <cfRule type="cellIs" dxfId="805" priority="4201" operator="equal">
      <formula>0</formula>
    </cfRule>
    <cfRule type="cellIs" dxfId="804" priority="4202" operator="greaterThan">
      <formula>0</formula>
    </cfRule>
  </conditionalFormatting>
  <conditionalFormatting sqref="BE8">
    <cfRule type="cellIs" dxfId="803" priority="4199" operator="equal">
      <formula>0</formula>
    </cfRule>
    <cfRule type="cellIs" dxfId="802" priority="4200" operator="greaterThan">
      <formula>0</formula>
    </cfRule>
  </conditionalFormatting>
  <conditionalFormatting sqref="BE7">
    <cfRule type="cellIs" dxfId="801" priority="4197" operator="equal">
      <formula>0</formula>
    </cfRule>
    <cfRule type="cellIs" dxfId="800" priority="4198" operator="greaterThan">
      <formula>0</formula>
    </cfRule>
  </conditionalFormatting>
  <conditionalFormatting sqref="BE7">
    <cfRule type="cellIs" dxfId="799" priority="4191" operator="equal">
      <formula>0</formula>
    </cfRule>
    <cfRule type="cellIs" dxfId="798" priority="4192" operator="greaterThan">
      <formula>0</formula>
    </cfRule>
  </conditionalFormatting>
  <conditionalFormatting sqref="BE8">
    <cfRule type="cellIs" dxfId="797" priority="4195" operator="equal">
      <formula>0</formula>
    </cfRule>
    <cfRule type="cellIs" dxfId="796" priority="4196" operator="greaterThan">
      <formula>0</formula>
    </cfRule>
  </conditionalFormatting>
  <conditionalFormatting sqref="BE7">
    <cfRule type="cellIs" dxfId="795" priority="4193" operator="equal">
      <formula>0</formula>
    </cfRule>
    <cfRule type="cellIs" dxfId="794" priority="4194" operator="greaterThan">
      <formula>0</formula>
    </cfRule>
  </conditionalFormatting>
  <conditionalFormatting sqref="BE8">
    <cfRule type="cellIs" dxfId="793" priority="4187" operator="equal">
      <formula>0</formula>
    </cfRule>
    <cfRule type="cellIs" dxfId="792" priority="4188" operator="greaterThan">
      <formula>0</formula>
    </cfRule>
  </conditionalFormatting>
  <conditionalFormatting sqref="BE8">
    <cfRule type="cellIs" dxfId="791" priority="4185" operator="equal">
      <formula>0</formula>
    </cfRule>
    <cfRule type="cellIs" dxfId="790" priority="4186" operator="greaterThan">
      <formula>0</formula>
    </cfRule>
  </conditionalFormatting>
  <conditionalFormatting sqref="BE8">
    <cfRule type="cellIs" dxfId="789" priority="4183" operator="equal">
      <formula>0</formula>
    </cfRule>
    <cfRule type="cellIs" dxfId="788" priority="4184" operator="greaterThan">
      <formula>0</formula>
    </cfRule>
  </conditionalFormatting>
  <conditionalFormatting sqref="BE8">
    <cfRule type="cellIs" dxfId="787" priority="4181" operator="equal">
      <formula>0</formula>
    </cfRule>
    <cfRule type="cellIs" dxfId="786" priority="4182" operator="greaterThan">
      <formula>0</formula>
    </cfRule>
  </conditionalFormatting>
  <conditionalFormatting sqref="BE7">
    <cfRule type="cellIs" dxfId="785" priority="4179" operator="equal">
      <formula>0</formula>
    </cfRule>
    <cfRule type="cellIs" dxfId="784" priority="4180" operator="greaterThan">
      <formula>0</formula>
    </cfRule>
  </conditionalFormatting>
  <conditionalFormatting sqref="BE7">
    <cfRule type="cellIs" dxfId="783" priority="4175" operator="equal">
      <formula>0</formula>
    </cfRule>
    <cfRule type="cellIs" dxfId="782" priority="4176" operator="greaterThan">
      <formula>0</formula>
    </cfRule>
  </conditionalFormatting>
  <conditionalFormatting sqref="BE7">
    <cfRule type="cellIs" dxfId="781" priority="4177" operator="equal">
      <formula>0</formula>
    </cfRule>
    <cfRule type="cellIs" dxfId="780" priority="4178" operator="greaterThan">
      <formula>0</formula>
    </cfRule>
  </conditionalFormatting>
  <conditionalFormatting sqref="BE7">
    <cfRule type="cellIs" dxfId="779" priority="4171" operator="equal">
      <formula>0</formula>
    </cfRule>
    <cfRule type="cellIs" dxfId="778" priority="4172" operator="greaterThan">
      <formula>0</formula>
    </cfRule>
  </conditionalFormatting>
  <conditionalFormatting sqref="BE7">
    <cfRule type="cellIs" dxfId="777" priority="4169" operator="equal">
      <formula>0</formula>
    </cfRule>
    <cfRule type="cellIs" dxfId="776" priority="4170" operator="greaterThan">
      <formula>0</formula>
    </cfRule>
  </conditionalFormatting>
  <conditionalFormatting sqref="BE7">
    <cfRule type="cellIs" dxfId="775" priority="4165" operator="equal">
      <formula>0</formula>
    </cfRule>
    <cfRule type="cellIs" dxfId="774" priority="4166" operator="greaterThan">
      <formula>0</formula>
    </cfRule>
  </conditionalFormatting>
  <conditionalFormatting sqref="BE7">
    <cfRule type="cellIs" dxfId="773" priority="4159" operator="equal">
      <formula>0</formula>
    </cfRule>
    <cfRule type="cellIs" dxfId="772" priority="4160" operator="greaterThan">
      <formula>0</formula>
    </cfRule>
  </conditionalFormatting>
  <conditionalFormatting sqref="BE7">
    <cfRule type="cellIs" dxfId="771" priority="4157" operator="equal">
      <formula>0</formula>
    </cfRule>
    <cfRule type="cellIs" dxfId="770" priority="4158" operator="greaterThan">
      <formula>0</formula>
    </cfRule>
  </conditionalFormatting>
  <conditionalFormatting sqref="BE7">
    <cfRule type="cellIs" dxfId="769" priority="4155" operator="equal">
      <formula>0</formula>
    </cfRule>
    <cfRule type="cellIs" dxfId="768" priority="4156" operator="greaterThan">
      <formula>0</formula>
    </cfRule>
  </conditionalFormatting>
  <conditionalFormatting sqref="BE7">
    <cfRule type="cellIs" dxfId="767" priority="4153" operator="equal">
      <formula>0</formula>
    </cfRule>
    <cfRule type="cellIs" dxfId="766" priority="4154" operator="greaterThan">
      <formula>0</formula>
    </cfRule>
  </conditionalFormatting>
  <conditionalFormatting sqref="BE8">
    <cfRule type="cellIs" dxfId="765" priority="4123" operator="equal">
      <formula>0</formula>
    </cfRule>
    <cfRule type="cellIs" dxfId="764" priority="4124" operator="greaterThan">
      <formula>0</formula>
    </cfRule>
  </conditionalFormatting>
  <conditionalFormatting sqref="BE8">
    <cfRule type="cellIs" dxfId="763" priority="4121" operator="equal">
      <formula>0</formula>
    </cfRule>
    <cfRule type="cellIs" dxfId="762" priority="4122" operator="greaterThan">
      <formula>0</formula>
    </cfRule>
  </conditionalFormatting>
  <conditionalFormatting sqref="BE7">
    <cfRule type="cellIs" dxfId="761" priority="4119" operator="equal">
      <formula>0</formula>
    </cfRule>
    <cfRule type="cellIs" dxfId="760" priority="4120" operator="greaterThan">
      <formula>0</formula>
    </cfRule>
  </conditionalFormatting>
  <conditionalFormatting sqref="BE7">
    <cfRule type="cellIs" dxfId="759" priority="4113" operator="equal">
      <formula>0</formula>
    </cfRule>
    <cfRule type="cellIs" dxfId="758" priority="4114" operator="greaterThan">
      <formula>0</formula>
    </cfRule>
  </conditionalFormatting>
  <conditionalFormatting sqref="BE8">
    <cfRule type="cellIs" dxfId="757" priority="4117" operator="equal">
      <formula>0</formula>
    </cfRule>
    <cfRule type="cellIs" dxfId="756" priority="4118" operator="greaterThan">
      <formula>0</formula>
    </cfRule>
  </conditionalFormatting>
  <conditionalFormatting sqref="BE7">
    <cfRule type="cellIs" dxfId="755" priority="4115" operator="equal">
      <formula>0</formula>
    </cfRule>
    <cfRule type="cellIs" dxfId="754" priority="4116" operator="greaterThan">
      <formula>0</formula>
    </cfRule>
  </conditionalFormatting>
  <conditionalFormatting sqref="BE8">
    <cfRule type="cellIs" dxfId="753" priority="4109" operator="equal">
      <formula>0</formula>
    </cfRule>
    <cfRule type="cellIs" dxfId="752" priority="4110" operator="greaterThan">
      <formula>0</formula>
    </cfRule>
  </conditionalFormatting>
  <conditionalFormatting sqref="BE7">
    <cfRule type="cellIs" dxfId="751" priority="4107" operator="equal">
      <formula>0</formula>
    </cfRule>
    <cfRule type="cellIs" dxfId="750" priority="4108" operator="greaterThan">
      <formula>0</formula>
    </cfRule>
  </conditionalFormatting>
  <conditionalFormatting sqref="BE7">
    <cfRule type="cellIs" dxfId="749" priority="4105" operator="equal">
      <formula>0</formula>
    </cfRule>
    <cfRule type="cellIs" dxfId="748" priority="4106" operator="greaterThan">
      <formula>0</formula>
    </cfRule>
  </conditionalFormatting>
  <conditionalFormatting sqref="BE7">
    <cfRule type="cellIs" dxfId="747" priority="4101" operator="equal">
      <formula>0</formula>
    </cfRule>
    <cfRule type="cellIs" dxfId="746" priority="4102" operator="greaterThan">
      <formula>0</formula>
    </cfRule>
  </conditionalFormatting>
  <conditionalFormatting sqref="BE7">
    <cfRule type="cellIs" dxfId="745" priority="4095" operator="equal">
      <formula>0</formula>
    </cfRule>
    <cfRule type="cellIs" dxfId="744" priority="4096" operator="greaterThan">
      <formula>0</formula>
    </cfRule>
  </conditionalFormatting>
  <conditionalFormatting sqref="BE7">
    <cfRule type="cellIs" dxfId="743" priority="4093" operator="equal">
      <formula>0</formula>
    </cfRule>
    <cfRule type="cellIs" dxfId="742" priority="4094" operator="greaterThan">
      <formula>0</formula>
    </cfRule>
  </conditionalFormatting>
  <conditionalFormatting sqref="BE7">
    <cfRule type="cellIs" dxfId="741" priority="4091" operator="equal">
      <formula>0</formula>
    </cfRule>
    <cfRule type="cellIs" dxfId="740" priority="4092" operator="greaterThan">
      <formula>0</formula>
    </cfRule>
  </conditionalFormatting>
  <conditionalFormatting sqref="BE7">
    <cfRule type="cellIs" dxfId="739" priority="4089" operator="equal">
      <formula>0</formula>
    </cfRule>
    <cfRule type="cellIs" dxfId="738" priority="4090" operator="greaterThan">
      <formula>0</formula>
    </cfRule>
  </conditionalFormatting>
  <conditionalFormatting sqref="BE8">
    <cfRule type="cellIs" dxfId="737" priority="4067" operator="equal">
      <formula>0</formula>
    </cfRule>
    <cfRule type="cellIs" dxfId="736" priority="4068" operator="greaterThan">
      <formula>0</formula>
    </cfRule>
  </conditionalFormatting>
  <conditionalFormatting sqref="BE8">
    <cfRule type="cellIs" dxfId="735" priority="4065" operator="equal">
      <formula>0</formula>
    </cfRule>
    <cfRule type="cellIs" dxfId="734" priority="4066" operator="greaterThan">
      <formula>0</formula>
    </cfRule>
  </conditionalFormatting>
  <conditionalFormatting sqref="BE7">
    <cfRule type="cellIs" dxfId="733" priority="4063" operator="equal">
      <formula>0</formula>
    </cfRule>
    <cfRule type="cellIs" dxfId="732" priority="4064" operator="greaterThan">
      <formula>0</formula>
    </cfRule>
  </conditionalFormatting>
  <conditionalFormatting sqref="BE7">
    <cfRule type="cellIs" dxfId="731" priority="4057" operator="equal">
      <formula>0</formula>
    </cfRule>
    <cfRule type="cellIs" dxfId="730" priority="4058" operator="greaterThan">
      <formula>0</formula>
    </cfRule>
  </conditionalFormatting>
  <conditionalFormatting sqref="BE8">
    <cfRule type="cellIs" dxfId="729" priority="4061" operator="equal">
      <formula>0</formula>
    </cfRule>
    <cfRule type="cellIs" dxfId="728" priority="4062" operator="greaterThan">
      <formula>0</formula>
    </cfRule>
  </conditionalFormatting>
  <conditionalFormatting sqref="BE7">
    <cfRule type="cellIs" dxfId="727" priority="4059" operator="equal">
      <formula>0</formula>
    </cfRule>
    <cfRule type="cellIs" dxfId="726" priority="4060" operator="greaterThan">
      <formula>0</formula>
    </cfRule>
  </conditionalFormatting>
  <conditionalFormatting sqref="BE8">
    <cfRule type="cellIs" dxfId="725" priority="4053" operator="equal">
      <formula>0</formula>
    </cfRule>
    <cfRule type="cellIs" dxfId="724" priority="4054" operator="greaterThan">
      <formula>0</formula>
    </cfRule>
  </conditionalFormatting>
  <conditionalFormatting sqref="BE7">
    <cfRule type="cellIs" dxfId="723" priority="4051" operator="equal">
      <formula>0</formula>
    </cfRule>
    <cfRule type="cellIs" dxfId="722" priority="4052" operator="greaterThan">
      <formula>0</formula>
    </cfRule>
  </conditionalFormatting>
  <conditionalFormatting sqref="BE7">
    <cfRule type="cellIs" dxfId="721" priority="4049" operator="equal">
      <formula>0</formula>
    </cfRule>
    <cfRule type="cellIs" dxfId="720" priority="4050" operator="greaterThan">
      <formula>0</formula>
    </cfRule>
  </conditionalFormatting>
  <conditionalFormatting sqref="BE7">
    <cfRule type="cellIs" dxfId="719" priority="4045" operator="equal">
      <formula>0</formula>
    </cfRule>
    <cfRule type="cellIs" dxfId="718" priority="4046" operator="greaterThan">
      <formula>0</formula>
    </cfRule>
  </conditionalFormatting>
  <conditionalFormatting sqref="BE7">
    <cfRule type="cellIs" dxfId="717" priority="4039" operator="equal">
      <formula>0</formula>
    </cfRule>
    <cfRule type="cellIs" dxfId="716" priority="4040" operator="greaterThan">
      <formula>0</formula>
    </cfRule>
  </conditionalFormatting>
  <conditionalFormatting sqref="BE7">
    <cfRule type="cellIs" dxfId="715" priority="4037" operator="equal">
      <formula>0</formula>
    </cfRule>
    <cfRule type="cellIs" dxfId="714" priority="4038" operator="greaterThan">
      <formula>0</formula>
    </cfRule>
  </conditionalFormatting>
  <conditionalFormatting sqref="BE7">
    <cfRule type="cellIs" dxfId="713" priority="4035" operator="equal">
      <formula>0</formula>
    </cfRule>
    <cfRule type="cellIs" dxfId="712" priority="4036" operator="greaterThan">
      <formula>0</formula>
    </cfRule>
  </conditionalFormatting>
  <conditionalFormatting sqref="BE7">
    <cfRule type="cellIs" dxfId="711" priority="4033" operator="equal">
      <formula>0</formula>
    </cfRule>
    <cfRule type="cellIs" dxfId="710" priority="4034" operator="greaterThan">
      <formula>0</formula>
    </cfRule>
  </conditionalFormatting>
  <conditionalFormatting sqref="BE7">
    <cfRule type="cellIs" dxfId="709" priority="4011" operator="equal">
      <formula>0</formula>
    </cfRule>
    <cfRule type="cellIs" dxfId="708" priority="4012" operator="greaterThan">
      <formula>0</formula>
    </cfRule>
  </conditionalFormatting>
  <conditionalFormatting sqref="BE7">
    <cfRule type="cellIs" dxfId="707" priority="4009" operator="equal">
      <formula>0</formula>
    </cfRule>
    <cfRule type="cellIs" dxfId="706" priority="4010" operator="greaterThan">
      <formula>0</formula>
    </cfRule>
  </conditionalFormatting>
  <conditionalFormatting sqref="BE7">
    <cfRule type="cellIs" dxfId="705" priority="4005" operator="equal">
      <formula>0</formula>
    </cfRule>
    <cfRule type="cellIs" dxfId="704" priority="4006" operator="greaterThan">
      <formula>0</formula>
    </cfRule>
  </conditionalFormatting>
  <conditionalFormatting sqref="BE7">
    <cfRule type="cellIs" dxfId="703" priority="3999" operator="equal">
      <formula>0</formula>
    </cfRule>
    <cfRule type="cellIs" dxfId="702" priority="4000" operator="greaterThan">
      <formula>0</formula>
    </cfRule>
  </conditionalFormatting>
  <conditionalFormatting sqref="BE7">
    <cfRule type="cellIs" dxfId="701" priority="3973" operator="equal">
      <formula>0</formula>
    </cfRule>
    <cfRule type="cellIs" dxfId="700" priority="3974" operator="greaterThan">
      <formula>0</formula>
    </cfRule>
  </conditionalFormatting>
  <conditionalFormatting sqref="BE8">
    <cfRule type="cellIs" dxfId="699" priority="3983" operator="equal">
      <formula>0</formula>
    </cfRule>
    <cfRule type="cellIs" dxfId="698" priority="3984" operator="greaterThan">
      <formula>0</formula>
    </cfRule>
  </conditionalFormatting>
  <conditionalFormatting sqref="BE8">
    <cfRule type="cellIs" dxfId="697" priority="3981" operator="equal">
      <formula>0</formula>
    </cfRule>
    <cfRule type="cellIs" dxfId="696" priority="3982" operator="greaterThan">
      <formula>0</formula>
    </cfRule>
  </conditionalFormatting>
  <conditionalFormatting sqref="BE7">
    <cfRule type="cellIs" dxfId="695" priority="3979" operator="equal">
      <formula>0</formula>
    </cfRule>
    <cfRule type="cellIs" dxfId="694" priority="3980" operator="greaterThan">
      <formula>0</formula>
    </cfRule>
  </conditionalFormatting>
  <conditionalFormatting sqref="BE8">
    <cfRule type="cellIs" dxfId="693" priority="3977" operator="equal">
      <formula>0</formula>
    </cfRule>
    <cfRule type="cellIs" dxfId="692" priority="3978" operator="greaterThan">
      <formula>0</formula>
    </cfRule>
  </conditionalFormatting>
  <conditionalFormatting sqref="BE7">
    <cfRule type="cellIs" dxfId="691" priority="3975" operator="equal">
      <formula>0</formula>
    </cfRule>
    <cfRule type="cellIs" dxfId="690" priority="3976" operator="greaterThan">
      <formula>0</formula>
    </cfRule>
  </conditionalFormatting>
  <conditionalFormatting sqref="BE8">
    <cfRule type="cellIs" dxfId="689" priority="3969" operator="equal">
      <formula>0</formula>
    </cfRule>
    <cfRule type="cellIs" dxfId="688" priority="3970" operator="greaterThan">
      <formula>0</formula>
    </cfRule>
  </conditionalFormatting>
  <conditionalFormatting sqref="BE7">
    <cfRule type="cellIs" dxfId="687" priority="3967" operator="equal">
      <formula>0</formula>
    </cfRule>
    <cfRule type="cellIs" dxfId="686" priority="3968" operator="greaterThan">
      <formula>0</formula>
    </cfRule>
  </conditionalFormatting>
  <conditionalFormatting sqref="BE7">
    <cfRule type="cellIs" dxfId="685" priority="3965" operator="equal">
      <formula>0</formula>
    </cfRule>
    <cfRule type="cellIs" dxfId="684" priority="3966" operator="greaterThan">
      <formula>0</formula>
    </cfRule>
  </conditionalFormatting>
  <conditionalFormatting sqref="BE7">
    <cfRule type="cellIs" dxfId="683" priority="3961" operator="equal">
      <formula>0</formula>
    </cfRule>
    <cfRule type="cellIs" dxfId="682" priority="3962" operator="greaterThan">
      <formula>0</formula>
    </cfRule>
  </conditionalFormatting>
  <conditionalFormatting sqref="BE7">
    <cfRule type="cellIs" dxfId="681" priority="3955" operator="equal">
      <formula>0</formula>
    </cfRule>
    <cfRule type="cellIs" dxfId="680" priority="3956" operator="greaterThan">
      <formula>0</formula>
    </cfRule>
  </conditionalFormatting>
  <conditionalFormatting sqref="BE7">
    <cfRule type="cellIs" dxfId="679" priority="3953" operator="equal">
      <formula>0</formula>
    </cfRule>
    <cfRule type="cellIs" dxfId="678" priority="3954" operator="greaterThan">
      <formula>0</formula>
    </cfRule>
  </conditionalFormatting>
  <conditionalFormatting sqref="BE7">
    <cfRule type="cellIs" dxfId="677" priority="3951" operator="equal">
      <formula>0</formula>
    </cfRule>
    <cfRule type="cellIs" dxfId="676" priority="3952" operator="greaterThan">
      <formula>0</formula>
    </cfRule>
  </conditionalFormatting>
  <conditionalFormatting sqref="BE7">
    <cfRule type="cellIs" dxfId="675" priority="3949" operator="equal">
      <formula>0</formula>
    </cfRule>
    <cfRule type="cellIs" dxfId="674" priority="3950" operator="greaterThan">
      <formula>0</formula>
    </cfRule>
  </conditionalFormatting>
  <conditionalFormatting sqref="BE7">
    <cfRule type="cellIs" dxfId="673" priority="3927" operator="equal">
      <formula>0</formula>
    </cfRule>
    <cfRule type="cellIs" dxfId="672" priority="3928" operator="greaterThan">
      <formula>0</formula>
    </cfRule>
  </conditionalFormatting>
  <conditionalFormatting sqref="BE7">
    <cfRule type="cellIs" dxfId="671" priority="3925" operator="equal">
      <formula>0</formula>
    </cfRule>
    <cfRule type="cellIs" dxfId="670" priority="3926" operator="greaterThan">
      <formula>0</formula>
    </cfRule>
  </conditionalFormatting>
  <conditionalFormatting sqref="BE7">
    <cfRule type="cellIs" dxfId="669" priority="3921" operator="equal">
      <formula>0</formula>
    </cfRule>
    <cfRule type="cellIs" dxfId="668" priority="3922" operator="greaterThan">
      <formula>0</formula>
    </cfRule>
  </conditionalFormatting>
  <conditionalFormatting sqref="BE7">
    <cfRule type="cellIs" dxfId="667" priority="3915" operator="equal">
      <formula>0</formula>
    </cfRule>
    <cfRule type="cellIs" dxfId="666" priority="3916" operator="greaterThan">
      <formula>0</formula>
    </cfRule>
  </conditionalFormatting>
  <conditionalFormatting sqref="BE7">
    <cfRule type="cellIs" dxfId="665" priority="3899" operator="equal">
      <formula>0</formula>
    </cfRule>
    <cfRule type="cellIs" dxfId="664" priority="3900" operator="greaterThan">
      <formula>0</formula>
    </cfRule>
  </conditionalFormatting>
  <conditionalFormatting sqref="BE7">
    <cfRule type="cellIs" dxfId="663" priority="3897" operator="equal">
      <formula>0</formula>
    </cfRule>
    <cfRule type="cellIs" dxfId="662" priority="3898" operator="greaterThan">
      <formula>0</formula>
    </cfRule>
  </conditionalFormatting>
  <conditionalFormatting sqref="BE7">
    <cfRule type="cellIs" dxfId="661" priority="3893" operator="equal">
      <formula>0</formula>
    </cfRule>
    <cfRule type="cellIs" dxfId="660" priority="3894" operator="greaterThan">
      <formula>0</formula>
    </cfRule>
  </conditionalFormatting>
  <conditionalFormatting sqref="BE7">
    <cfRule type="cellIs" dxfId="659" priority="3887" operator="equal">
      <formula>0</formula>
    </cfRule>
    <cfRule type="cellIs" dxfId="658" priority="3888" operator="greaterThan">
      <formula>0</formula>
    </cfRule>
  </conditionalFormatting>
  <conditionalFormatting sqref="BE7">
    <cfRule type="cellIs" dxfId="657" priority="3863" operator="equal">
      <formula>0</formula>
    </cfRule>
    <cfRule type="cellIs" dxfId="656" priority="3864" operator="greaterThan">
      <formula>0</formula>
    </cfRule>
  </conditionalFormatting>
  <conditionalFormatting sqref="BE7">
    <cfRule type="cellIs" dxfId="655" priority="3861" operator="equal">
      <formula>0</formula>
    </cfRule>
    <cfRule type="cellIs" dxfId="654" priority="3862" operator="greaterThan">
      <formula>0</formula>
    </cfRule>
  </conditionalFormatting>
  <conditionalFormatting sqref="BE7">
    <cfRule type="cellIs" dxfId="653" priority="3857" operator="equal">
      <formula>0</formula>
    </cfRule>
    <cfRule type="cellIs" dxfId="652" priority="3858" operator="greaterThan">
      <formula>0</formula>
    </cfRule>
  </conditionalFormatting>
  <conditionalFormatting sqref="BE7">
    <cfRule type="cellIs" dxfId="651" priority="3851" operator="equal">
      <formula>0</formula>
    </cfRule>
    <cfRule type="cellIs" dxfId="650" priority="3852" operator="greaterThan">
      <formula>0</formula>
    </cfRule>
  </conditionalFormatting>
  <conditionalFormatting sqref="BE8">
    <cfRule type="cellIs" dxfId="649" priority="3817" operator="equal">
      <formula>0</formula>
    </cfRule>
    <cfRule type="cellIs" dxfId="648" priority="3818" operator="greaterThan">
      <formula>0</formula>
    </cfRule>
  </conditionalFormatting>
  <conditionalFormatting sqref="BE8">
    <cfRule type="cellIs" dxfId="647" priority="3813" operator="equal">
      <formula>0</formula>
    </cfRule>
    <cfRule type="cellIs" dxfId="646" priority="3814" operator="greaterThan">
      <formula>0</formula>
    </cfRule>
  </conditionalFormatting>
  <conditionalFormatting sqref="BE8">
    <cfRule type="cellIs" dxfId="645" priority="3815" operator="equal">
      <formula>0</formula>
    </cfRule>
    <cfRule type="cellIs" dxfId="644" priority="3816" operator="greaterThan">
      <formula>0</formula>
    </cfRule>
  </conditionalFormatting>
  <conditionalFormatting sqref="BE7">
    <cfRule type="cellIs" dxfId="643" priority="3811" operator="equal">
      <formula>0</formula>
    </cfRule>
    <cfRule type="cellIs" dxfId="642" priority="3812" operator="greaterThan">
      <formula>0</formula>
    </cfRule>
  </conditionalFormatting>
  <conditionalFormatting sqref="BE8">
    <cfRule type="cellIs" dxfId="641" priority="3809" operator="equal">
      <formula>0</formula>
    </cfRule>
    <cfRule type="cellIs" dxfId="640" priority="3810" operator="greaterThan">
      <formula>0</formula>
    </cfRule>
  </conditionalFormatting>
  <conditionalFormatting sqref="BE8">
    <cfRule type="cellIs" dxfId="639" priority="3807" operator="equal">
      <formula>0</formula>
    </cfRule>
    <cfRule type="cellIs" dxfId="638" priority="3808" operator="greaterThan">
      <formula>0</formula>
    </cfRule>
  </conditionalFormatting>
  <conditionalFormatting sqref="BE7">
    <cfRule type="cellIs" dxfId="637" priority="3805" operator="equal">
      <formula>0</formula>
    </cfRule>
    <cfRule type="cellIs" dxfId="636" priority="3806" operator="greaterThan">
      <formula>0</formula>
    </cfRule>
  </conditionalFormatting>
  <conditionalFormatting sqref="BE7">
    <cfRule type="cellIs" dxfId="635" priority="3799" operator="equal">
      <formula>0</formula>
    </cfRule>
    <cfRule type="cellIs" dxfId="634" priority="3800" operator="greaterThan">
      <formula>0</formula>
    </cfRule>
  </conditionalFormatting>
  <conditionalFormatting sqref="BE8">
    <cfRule type="cellIs" dxfId="633" priority="3803" operator="equal">
      <formula>0</formula>
    </cfRule>
    <cfRule type="cellIs" dxfId="632" priority="3804" operator="greaterThan">
      <formula>0</formula>
    </cfRule>
  </conditionalFormatting>
  <conditionalFormatting sqref="BE7">
    <cfRule type="cellIs" dxfId="631" priority="3801" operator="equal">
      <formula>0</formula>
    </cfRule>
    <cfRule type="cellIs" dxfId="630" priority="3802" operator="greaterThan">
      <formula>0</formula>
    </cfRule>
  </conditionalFormatting>
  <conditionalFormatting sqref="BE8">
    <cfRule type="cellIs" dxfId="629" priority="3795" operator="equal">
      <formula>0</formula>
    </cfRule>
    <cfRule type="cellIs" dxfId="628" priority="3796" operator="greaterThan">
      <formula>0</formula>
    </cfRule>
  </conditionalFormatting>
  <conditionalFormatting sqref="BE8">
    <cfRule type="cellIs" dxfId="627" priority="3793" operator="equal">
      <formula>0</formula>
    </cfRule>
    <cfRule type="cellIs" dxfId="626" priority="3794" operator="greaterThan">
      <formula>0</formula>
    </cfRule>
  </conditionalFormatting>
  <conditionalFormatting sqref="BE8">
    <cfRule type="cellIs" dxfId="625" priority="3791" operator="equal">
      <formula>0</formula>
    </cfRule>
    <cfRule type="cellIs" dxfId="624" priority="3792" operator="greaterThan">
      <formula>0</formula>
    </cfRule>
  </conditionalFormatting>
  <conditionalFormatting sqref="BE8">
    <cfRule type="cellIs" dxfId="623" priority="3789" operator="equal">
      <formula>0</formula>
    </cfRule>
    <cfRule type="cellIs" dxfId="622" priority="3790" operator="greaterThan">
      <formula>0</formula>
    </cfRule>
  </conditionalFormatting>
  <conditionalFormatting sqref="BE7">
    <cfRule type="cellIs" dxfId="621" priority="3787" operator="equal">
      <formula>0</formula>
    </cfRule>
    <cfRule type="cellIs" dxfId="620" priority="3788" operator="greaterThan">
      <formula>0</formula>
    </cfRule>
  </conditionalFormatting>
  <conditionalFormatting sqref="BE7">
    <cfRule type="cellIs" dxfId="619" priority="3783" operator="equal">
      <formula>0</formula>
    </cfRule>
    <cfRule type="cellIs" dxfId="618" priority="3784" operator="greaterThan">
      <formula>0</formula>
    </cfRule>
  </conditionalFormatting>
  <conditionalFormatting sqref="BE7">
    <cfRule type="cellIs" dxfId="617" priority="3785" operator="equal">
      <formula>0</formula>
    </cfRule>
    <cfRule type="cellIs" dxfId="616" priority="3786" operator="greaterThan">
      <formula>0</formula>
    </cfRule>
  </conditionalFormatting>
  <conditionalFormatting sqref="BE7">
    <cfRule type="cellIs" dxfId="615" priority="3779" operator="equal">
      <formula>0</formula>
    </cfRule>
    <cfRule type="cellIs" dxfId="614" priority="3780" operator="greaterThan">
      <formula>0</formula>
    </cfRule>
  </conditionalFormatting>
  <conditionalFormatting sqref="BE7">
    <cfRule type="cellIs" dxfId="613" priority="3777" operator="equal">
      <formula>0</formula>
    </cfRule>
    <cfRule type="cellIs" dxfId="612" priority="3778" operator="greaterThan">
      <formula>0</formula>
    </cfRule>
  </conditionalFormatting>
  <conditionalFormatting sqref="BE7">
    <cfRule type="cellIs" dxfId="611" priority="3773" operator="equal">
      <formula>0</formula>
    </cfRule>
    <cfRule type="cellIs" dxfId="610" priority="3774" operator="greaterThan">
      <formula>0</formula>
    </cfRule>
  </conditionalFormatting>
  <conditionalFormatting sqref="BE7">
    <cfRule type="cellIs" dxfId="609" priority="3767" operator="equal">
      <formula>0</formula>
    </cfRule>
    <cfRule type="cellIs" dxfId="608" priority="3768" operator="greaterThan">
      <formula>0</formula>
    </cfRule>
  </conditionalFormatting>
  <conditionalFormatting sqref="BE7">
    <cfRule type="cellIs" dxfId="607" priority="3765" operator="equal">
      <formula>0</formula>
    </cfRule>
    <cfRule type="cellIs" dxfId="606" priority="3766" operator="greaterThan">
      <formula>0</formula>
    </cfRule>
  </conditionalFormatting>
  <conditionalFormatting sqref="BE7">
    <cfRule type="cellIs" dxfId="605" priority="3763" operator="equal">
      <formula>0</formula>
    </cfRule>
    <cfRule type="cellIs" dxfId="604" priority="3764" operator="greaterThan">
      <formula>0</formula>
    </cfRule>
  </conditionalFormatting>
  <conditionalFormatting sqref="BE7">
    <cfRule type="cellIs" dxfId="603" priority="3761" operator="equal">
      <formula>0</formula>
    </cfRule>
    <cfRule type="cellIs" dxfId="602" priority="3762" operator="greaterThan">
      <formula>0</formula>
    </cfRule>
  </conditionalFormatting>
  <conditionalFormatting sqref="BE8">
    <cfRule type="cellIs" dxfId="601" priority="3731" operator="equal">
      <formula>0</formula>
    </cfRule>
    <cfRule type="cellIs" dxfId="600" priority="3732" operator="greaterThan">
      <formula>0</formula>
    </cfRule>
  </conditionalFormatting>
  <conditionalFormatting sqref="BE8">
    <cfRule type="cellIs" dxfId="599" priority="3729" operator="equal">
      <formula>0</formula>
    </cfRule>
    <cfRule type="cellIs" dxfId="598" priority="3730" operator="greaterThan">
      <formula>0</formula>
    </cfRule>
  </conditionalFormatting>
  <conditionalFormatting sqref="BE7">
    <cfRule type="cellIs" dxfId="597" priority="3727" operator="equal">
      <formula>0</formula>
    </cfRule>
    <cfRule type="cellIs" dxfId="596" priority="3728" operator="greaterThan">
      <formula>0</formula>
    </cfRule>
  </conditionalFormatting>
  <conditionalFormatting sqref="BE7">
    <cfRule type="cellIs" dxfId="595" priority="3721" operator="equal">
      <formula>0</formula>
    </cfRule>
    <cfRule type="cellIs" dxfId="594" priority="3722" operator="greaterThan">
      <formula>0</formula>
    </cfRule>
  </conditionalFormatting>
  <conditionalFormatting sqref="BE8">
    <cfRule type="cellIs" dxfId="593" priority="3725" operator="equal">
      <formula>0</formula>
    </cfRule>
    <cfRule type="cellIs" dxfId="592" priority="3726" operator="greaterThan">
      <formula>0</formula>
    </cfRule>
  </conditionalFormatting>
  <conditionalFormatting sqref="BE7">
    <cfRule type="cellIs" dxfId="591" priority="3723" operator="equal">
      <formula>0</formula>
    </cfRule>
    <cfRule type="cellIs" dxfId="590" priority="3724" operator="greaterThan">
      <formula>0</formula>
    </cfRule>
  </conditionalFormatting>
  <conditionalFormatting sqref="BE8">
    <cfRule type="cellIs" dxfId="589" priority="3717" operator="equal">
      <formula>0</formula>
    </cfRule>
    <cfRule type="cellIs" dxfId="588" priority="3718" operator="greaterThan">
      <formula>0</formula>
    </cfRule>
  </conditionalFormatting>
  <conditionalFormatting sqref="BE7">
    <cfRule type="cellIs" dxfId="587" priority="3715" operator="equal">
      <formula>0</formula>
    </cfRule>
    <cfRule type="cellIs" dxfId="586" priority="3716" operator="greaterThan">
      <formula>0</formula>
    </cfRule>
  </conditionalFormatting>
  <conditionalFormatting sqref="BE7">
    <cfRule type="cellIs" dxfId="585" priority="3713" operator="equal">
      <formula>0</formula>
    </cfRule>
    <cfRule type="cellIs" dxfId="584" priority="3714" operator="greaterThan">
      <formula>0</formula>
    </cfRule>
  </conditionalFormatting>
  <conditionalFormatting sqref="BE7">
    <cfRule type="cellIs" dxfId="583" priority="3709" operator="equal">
      <formula>0</formula>
    </cfRule>
    <cfRule type="cellIs" dxfId="582" priority="3710" operator="greaterThan">
      <formula>0</formula>
    </cfRule>
  </conditionalFormatting>
  <conditionalFormatting sqref="BE7">
    <cfRule type="cellIs" dxfId="581" priority="3703" operator="equal">
      <formula>0</formula>
    </cfRule>
    <cfRule type="cellIs" dxfId="580" priority="3704" operator="greaterThan">
      <formula>0</formula>
    </cfRule>
  </conditionalFormatting>
  <conditionalFormatting sqref="BE7">
    <cfRule type="cellIs" dxfId="579" priority="3701" operator="equal">
      <formula>0</formula>
    </cfRule>
    <cfRule type="cellIs" dxfId="578" priority="3702" operator="greaterThan">
      <formula>0</formula>
    </cfRule>
  </conditionalFormatting>
  <conditionalFormatting sqref="BE7">
    <cfRule type="cellIs" dxfId="577" priority="3699" operator="equal">
      <formula>0</formula>
    </cfRule>
    <cfRule type="cellIs" dxfId="576" priority="3700" operator="greaterThan">
      <formula>0</formula>
    </cfRule>
  </conditionalFormatting>
  <conditionalFormatting sqref="BE7">
    <cfRule type="cellIs" dxfId="575" priority="3697" operator="equal">
      <formula>0</formula>
    </cfRule>
    <cfRule type="cellIs" dxfId="574" priority="3698" operator="greaterThan">
      <formula>0</formula>
    </cfRule>
  </conditionalFormatting>
  <conditionalFormatting sqref="BE8">
    <cfRule type="cellIs" dxfId="573" priority="3675" operator="equal">
      <formula>0</formula>
    </cfRule>
    <cfRule type="cellIs" dxfId="572" priority="3676" operator="greaterThan">
      <formula>0</formula>
    </cfRule>
  </conditionalFormatting>
  <conditionalFormatting sqref="BE8">
    <cfRule type="cellIs" dxfId="571" priority="3673" operator="equal">
      <formula>0</formula>
    </cfRule>
    <cfRule type="cellIs" dxfId="570" priority="3674" operator="greaterThan">
      <formula>0</formula>
    </cfRule>
  </conditionalFormatting>
  <conditionalFormatting sqref="BE7">
    <cfRule type="cellIs" dxfId="569" priority="3671" operator="equal">
      <formula>0</formula>
    </cfRule>
    <cfRule type="cellIs" dxfId="568" priority="3672" operator="greaterThan">
      <formula>0</formula>
    </cfRule>
  </conditionalFormatting>
  <conditionalFormatting sqref="BE7">
    <cfRule type="cellIs" dxfId="567" priority="3665" operator="equal">
      <formula>0</formula>
    </cfRule>
    <cfRule type="cellIs" dxfId="566" priority="3666" operator="greaterThan">
      <formula>0</formula>
    </cfRule>
  </conditionalFormatting>
  <conditionalFormatting sqref="BE8">
    <cfRule type="cellIs" dxfId="565" priority="3669" operator="equal">
      <formula>0</formula>
    </cfRule>
    <cfRule type="cellIs" dxfId="564" priority="3670" operator="greaterThan">
      <formula>0</formula>
    </cfRule>
  </conditionalFormatting>
  <conditionalFormatting sqref="BE7">
    <cfRule type="cellIs" dxfId="563" priority="3667" operator="equal">
      <formula>0</formula>
    </cfRule>
    <cfRule type="cellIs" dxfId="562" priority="3668" operator="greaterThan">
      <formula>0</formula>
    </cfRule>
  </conditionalFormatting>
  <conditionalFormatting sqref="BE8">
    <cfRule type="cellIs" dxfId="561" priority="3661" operator="equal">
      <formula>0</formula>
    </cfRule>
    <cfRule type="cellIs" dxfId="560" priority="3662" operator="greaterThan">
      <formula>0</formula>
    </cfRule>
  </conditionalFormatting>
  <conditionalFormatting sqref="BE7">
    <cfRule type="cellIs" dxfId="559" priority="3659" operator="equal">
      <formula>0</formula>
    </cfRule>
    <cfRule type="cellIs" dxfId="558" priority="3660" operator="greaterThan">
      <formula>0</formula>
    </cfRule>
  </conditionalFormatting>
  <conditionalFormatting sqref="BE7">
    <cfRule type="cellIs" dxfId="557" priority="3657" operator="equal">
      <formula>0</formula>
    </cfRule>
    <cfRule type="cellIs" dxfId="556" priority="3658" operator="greaterThan">
      <formula>0</formula>
    </cfRule>
  </conditionalFormatting>
  <conditionalFormatting sqref="BE7">
    <cfRule type="cellIs" dxfId="555" priority="3653" operator="equal">
      <formula>0</formula>
    </cfRule>
    <cfRule type="cellIs" dxfId="554" priority="3654" operator="greaterThan">
      <formula>0</formula>
    </cfRule>
  </conditionalFormatting>
  <conditionalFormatting sqref="BE7">
    <cfRule type="cellIs" dxfId="553" priority="3647" operator="equal">
      <formula>0</formula>
    </cfRule>
    <cfRule type="cellIs" dxfId="552" priority="3648" operator="greaterThan">
      <formula>0</formula>
    </cfRule>
  </conditionalFormatting>
  <conditionalFormatting sqref="BE7">
    <cfRule type="cellIs" dxfId="551" priority="3645" operator="equal">
      <formula>0</formula>
    </cfRule>
    <cfRule type="cellIs" dxfId="550" priority="3646" operator="greaterThan">
      <formula>0</formula>
    </cfRule>
  </conditionalFormatting>
  <conditionalFormatting sqref="BE7">
    <cfRule type="cellIs" dxfId="549" priority="3643" operator="equal">
      <formula>0</formula>
    </cfRule>
    <cfRule type="cellIs" dxfId="548" priority="3644" operator="greaterThan">
      <formula>0</formula>
    </cfRule>
  </conditionalFormatting>
  <conditionalFormatting sqref="BE7">
    <cfRule type="cellIs" dxfId="547" priority="3641" operator="equal">
      <formula>0</formula>
    </cfRule>
    <cfRule type="cellIs" dxfId="546" priority="3642" operator="greaterThan">
      <formula>0</formula>
    </cfRule>
  </conditionalFormatting>
  <conditionalFormatting sqref="BE7">
    <cfRule type="cellIs" dxfId="545" priority="3619" operator="equal">
      <formula>0</formula>
    </cfRule>
    <cfRule type="cellIs" dxfId="544" priority="3620" operator="greaterThan">
      <formula>0</formula>
    </cfRule>
  </conditionalFormatting>
  <conditionalFormatting sqref="BE7">
    <cfRule type="cellIs" dxfId="543" priority="3617" operator="equal">
      <formula>0</formula>
    </cfRule>
    <cfRule type="cellIs" dxfId="542" priority="3618" operator="greaterThan">
      <formula>0</formula>
    </cfRule>
  </conditionalFormatting>
  <conditionalFormatting sqref="BE7">
    <cfRule type="cellIs" dxfId="541" priority="3613" operator="equal">
      <formula>0</formula>
    </cfRule>
    <cfRule type="cellIs" dxfId="540" priority="3614" operator="greaterThan">
      <formula>0</formula>
    </cfRule>
  </conditionalFormatting>
  <conditionalFormatting sqref="BE7">
    <cfRule type="cellIs" dxfId="539" priority="3607" operator="equal">
      <formula>0</formula>
    </cfRule>
    <cfRule type="cellIs" dxfId="538" priority="3608" operator="greaterThan">
      <formula>0</formula>
    </cfRule>
  </conditionalFormatting>
  <conditionalFormatting sqref="BE8">
    <cfRule type="cellIs" dxfId="537" priority="3591" operator="equal">
      <formula>0</formula>
    </cfRule>
    <cfRule type="cellIs" dxfId="536" priority="3592" operator="greaterThan">
      <formula>0</formula>
    </cfRule>
  </conditionalFormatting>
  <conditionalFormatting sqref="BE8">
    <cfRule type="cellIs" dxfId="535" priority="3589" operator="equal">
      <formula>0</formula>
    </cfRule>
    <cfRule type="cellIs" dxfId="534" priority="3590" operator="greaterThan">
      <formula>0</formula>
    </cfRule>
  </conditionalFormatting>
  <conditionalFormatting sqref="BE7">
    <cfRule type="cellIs" dxfId="533" priority="3587" operator="equal">
      <formula>0</formula>
    </cfRule>
    <cfRule type="cellIs" dxfId="532" priority="3588" operator="greaterThan">
      <formula>0</formula>
    </cfRule>
  </conditionalFormatting>
  <conditionalFormatting sqref="BE7">
    <cfRule type="cellIs" dxfId="531" priority="3581" operator="equal">
      <formula>0</formula>
    </cfRule>
    <cfRule type="cellIs" dxfId="530" priority="3582" operator="greaterThan">
      <formula>0</formula>
    </cfRule>
  </conditionalFormatting>
  <conditionalFormatting sqref="BE8">
    <cfRule type="cellIs" dxfId="529" priority="3585" operator="equal">
      <formula>0</formula>
    </cfRule>
    <cfRule type="cellIs" dxfId="528" priority="3586" operator="greaterThan">
      <formula>0</formula>
    </cfRule>
  </conditionalFormatting>
  <conditionalFormatting sqref="BE7">
    <cfRule type="cellIs" dxfId="527" priority="3583" operator="equal">
      <formula>0</formula>
    </cfRule>
    <cfRule type="cellIs" dxfId="526" priority="3584" operator="greaterThan">
      <formula>0</formula>
    </cfRule>
  </conditionalFormatting>
  <conditionalFormatting sqref="BE8">
    <cfRule type="cellIs" dxfId="525" priority="3577" operator="equal">
      <formula>0</formula>
    </cfRule>
    <cfRule type="cellIs" dxfId="524" priority="3578" operator="greaterThan">
      <formula>0</formula>
    </cfRule>
  </conditionalFormatting>
  <conditionalFormatting sqref="BE7">
    <cfRule type="cellIs" dxfId="523" priority="3575" operator="equal">
      <formula>0</formula>
    </cfRule>
    <cfRule type="cellIs" dxfId="522" priority="3576" operator="greaterThan">
      <formula>0</formula>
    </cfRule>
  </conditionalFormatting>
  <conditionalFormatting sqref="BE7">
    <cfRule type="cellIs" dxfId="521" priority="3573" operator="equal">
      <formula>0</formula>
    </cfRule>
    <cfRule type="cellIs" dxfId="520" priority="3574" operator="greaterThan">
      <formula>0</formula>
    </cfRule>
  </conditionalFormatting>
  <conditionalFormatting sqref="BE7">
    <cfRule type="cellIs" dxfId="519" priority="3569" operator="equal">
      <formula>0</formula>
    </cfRule>
    <cfRule type="cellIs" dxfId="518" priority="3570" operator="greaterThan">
      <formula>0</formula>
    </cfRule>
  </conditionalFormatting>
  <conditionalFormatting sqref="BE7">
    <cfRule type="cellIs" dxfId="517" priority="3563" operator="equal">
      <formula>0</formula>
    </cfRule>
    <cfRule type="cellIs" dxfId="516" priority="3564" operator="greaterThan">
      <formula>0</formula>
    </cfRule>
  </conditionalFormatting>
  <conditionalFormatting sqref="BE7">
    <cfRule type="cellIs" dxfId="515" priority="3561" operator="equal">
      <formula>0</formula>
    </cfRule>
    <cfRule type="cellIs" dxfId="514" priority="3562" operator="greaterThan">
      <formula>0</formula>
    </cfRule>
  </conditionalFormatting>
  <conditionalFormatting sqref="BE7">
    <cfRule type="cellIs" dxfId="513" priority="3559" operator="equal">
      <formula>0</formula>
    </cfRule>
    <cfRule type="cellIs" dxfId="512" priority="3560" operator="greaterThan">
      <formula>0</formula>
    </cfRule>
  </conditionalFormatting>
  <conditionalFormatting sqref="BE7">
    <cfRule type="cellIs" dxfId="511" priority="3557" operator="equal">
      <formula>0</formula>
    </cfRule>
    <cfRule type="cellIs" dxfId="510" priority="3558" operator="greaterThan">
      <formula>0</formula>
    </cfRule>
  </conditionalFormatting>
  <conditionalFormatting sqref="BE7">
    <cfRule type="cellIs" dxfId="509" priority="3535" operator="equal">
      <formula>0</formula>
    </cfRule>
    <cfRule type="cellIs" dxfId="508" priority="3536" operator="greaterThan">
      <formula>0</formula>
    </cfRule>
  </conditionalFormatting>
  <conditionalFormatting sqref="BE7">
    <cfRule type="cellIs" dxfId="507" priority="3533" operator="equal">
      <formula>0</formula>
    </cfRule>
    <cfRule type="cellIs" dxfId="506" priority="3534" operator="greaterThan">
      <formula>0</formula>
    </cfRule>
  </conditionalFormatting>
  <conditionalFormatting sqref="BE7">
    <cfRule type="cellIs" dxfId="505" priority="3529" operator="equal">
      <formula>0</formula>
    </cfRule>
    <cfRule type="cellIs" dxfId="504" priority="3530" operator="greaterThan">
      <formula>0</formula>
    </cfRule>
  </conditionalFormatting>
  <conditionalFormatting sqref="BE7">
    <cfRule type="cellIs" dxfId="503" priority="3523" operator="equal">
      <formula>0</formula>
    </cfRule>
    <cfRule type="cellIs" dxfId="502" priority="3524" operator="greaterThan">
      <formula>0</formula>
    </cfRule>
  </conditionalFormatting>
  <conditionalFormatting sqref="BE7">
    <cfRule type="cellIs" dxfId="501" priority="3507" operator="equal">
      <formula>0</formula>
    </cfRule>
    <cfRule type="cellIs" dxfId="500" priority="3508" operator="greaterThan">
      <formula>0</formula>
    </cfRule>
  </conditionalFormatting>
  <conditionalFormatting sqref="BE7">
    <cfRule type="cellIs" dxfId="499" priority="3505" operator="equal">
      <formula>0</formula>
    </cfRule>
    <cfRule type="cellIs" dxfId="498" priority="3506" operator="greaterThan">
      <formula>0</formula>
    </cfRule>
  </conditionalFormatting>
  <conditionalFormatting sqref="BE7">
    <cfRule type="cellIs" dxfId="497" priority="3501" operator="equal">
      <formula>0</formula>
    </cfRule>
    <cfRule type="cellIs" dxfId="496" priority="3502" operator="greaterThan">
      <formula>0</formula>
    </cfRule>
  </conditionalFormatting>
  <conditionalFormatting sqref="BE7">
    <cfRule type="cellIs" dxfId="495" priority="3495" operator="equal">
      <formula>0</formula>
    </cfRule>
    <cfRule type="cellIs" dxfId="494" priority="3496" operator="greaterThan">
      <formula>0</formula>
    </cfRule>
  </conditionalFormatting>
  <conditionalFormatting sqref="BE7">
    <cfRule type="cellIs" dxfId="493" priority="3471" operator="equal">
      <formula>0</formula>
    </cfRule>
    <cfRule type="cellIs" dxfId="492" priority="3472" operator="greaterThan">
      <formula>0</formula>
    </cfRule>
  </conditionalFormatting>
  <conditionalFormatting sqref="BE7">
    <cfRule type="cellIs" dxfId="491" priority="3469" operator="equal">
      <formula>0</formula>
    </cfRule>
    <cfRule type="cellIs" dxfId="490" priority="3470" operator="greaterThan">
      <formula>0</formula>
    </cfRule>
  </conditionalFormatting>
  <conditionalFormatting sqref="BE7">
    <cfRule type="cellIs" dxfId="489" priority="3465" operator="equal">
      <formula>0</formula>
    </cfRule>
    <cfRule type="cellIs" dxfId="488" priority="3466" operator="greaterThan">
      <formula>0</formula>
    </cfRule>
  </conditionalFormatting>
  <conditionalFormatting sqref="BE7">
    <cfRule type="cellIs" dxfId="487" priority="3459" operator="equal">
      <formula>0</formula>
    </cfRule>
    <cfRule type="cellIs" dxfId="486" priority="3460" operator="greaterThan">
      <formula>0</formula>
    </cfRule>
  </conditionalFormatting>
  <conditionalFormatting sqref="BE8">
    <cfRule type="cellIs" dxfId="485" priority="3417" operator="equal">
      <formula>0</formula>
    </cfRule>
    <cfRule type="cellIs" dxfId="484" priority="3418" operator="greaterThan">
      <formula>0</formula>
    </cfRule>
  </conditionalFormatting>
  <conditionalFormatting sqref="BE8">
    <cfRule type="cellIs" dxfId="483" priority="3413" operator="equal">
      <formula>0</formula>
    </cfRule>
    <cfRule type="cellIs" dxfId="482" priority="3414" operator="greaterThan">
      <formula>0</formula>
    </cfRule>
  </conditionalFormatting>
  <conditionalFormatting sqref="BE8">
    <cfRule type="cellIs" dxfId="481" priority="3415" operator="equal">
      <formula>0</formula>
    </cfRule>
    <cfRule type="cellIs" dxfId="480" priority="3416" operator="greaterThan">
      <formula>0</formula>
    </cfRule>
  </conditionalFormatting>
  <conditionalFormatting sqref="BE7">
    <cfRule type="cellIs" dxfId="479" priority="3411" operator="equal">
      <formula>0</formula>
    </cfRule>
    <cfRule type="cellIs" dxfId="478" priority="3412" operator="greaterThan">
      <formula>0</formula>
    </cfRule>
  </conditionalFormatting>
  <conditionalFormatting sqref="BE8">
    <cfRule type="cellIs" dxfId="477" priority="3409" operator="equal">
      <formula>0</formula>
    </cfRule>
    <cfRule type="cellIs" dxfId="476" priority="3410" operator="greaterThan">
      <formula>0</formula>
    </cfRule>
  </conditionalFormatting>
  <conditionalFormatting sqref="BE8">
    <cfRule type="cellIs" dxfId="475" priority="3407" operator="equal">
      <formula>0</formula>
    </cfRule>
    <cfRule type="cellIs" dxfId="474" priority="3408" operator="greaterThan">
      <formula>0</formula>
    </cfRule>
  </conditionalFormatting>
  <conditionalFormatting sqref="BE7">
    <cfRule type="cellIs" dxfId="473" priority="3405" operator="equal">
      <formula>0</formula>
    </cfRule>
    <cfRule type="cellIs" dxfId="472" priority="3406" operator="greaterThan">
      <formula>0</formula>
    </cfRule>
  </conditionalFormatting>
  <conditionalFormatting sqref="BE7">
    <cfRule type="cellIs" dxfId="471" priority="3399" operator="equal">
      <formula>0</formula>
    </cfRule>
    <cfRule type="cellIs" dxfId="470" priority="3400" operator="greaterThan">
      <formula>0</formula>
    </cfRule>
  </conditionalFormatting>
  <conditionalFormatting sqref="BE8">
    <cfRule type="cellIs" dxfId="469" priority="3403" operator="equal">
      <formula>0</formula>
    </cfRule>
    <cfRule type="cellIs" dxfId="468" priority="3404" operator="greaterThan">
      <formula>0</formula>
    </cfRule>
  </conditionalFormatting>
  <conditionalFormatting sqref="BE7">
    <cfRule type="cellIs" dxfId="467" priority="3401" operator="equal">
      <formula>0</formula>
    </cfRule>
    <cfRule type="cellIs" dxfId="466" priority="3402" operator="greaterThan">
      <formula>0</formula>
    </cfRule>
  </conditionalFormatting>
  <conditionalFormatting sqref="BE8">
    <cfRule type="cellIs" dxfId="465" priority="3395" operator="equal">
      <formula>0</formula>
    </cfRule>
    <cfRule type="cellIs" dxfId="464" priority="3396" operator="greaterThan">
      <formula>0</formula>
    </cfRule>
  </conditionalFormatting>
  <conditionalFormatting sqref="BE8">
    <cfRule type="cellIs" dxfId="463" priority="3393" operator="equal">
      <formula>0</formula>
    </cfRule>
    <cfRule type="cellIs" dxfId="462" priority="3394" operator="greaterThan">
      <formula>0</formula>
    </cfRule>
  </conditionalFormatting>
  <conditionalFormatting sqref="BE8">
    <cfRule type="cellIs" dxfId="461" priority="3391" operator="equal">
      <formula>0</formula>
    </cfRule>
    <cfRule type="cellIs" dxfId="460" priority="3392" operator="greaterThan">
      <formula>0</formula>
    </cfRule>
  </conditionalFormatting>
  <conditionalFormatting sqref="BE8">
    <cfRule type="cellIs" dxfId="459" priority="3389" operator="equal">
      <formula>0</formula>
    </cfRule>
    <cfRule type="cellIs" dxfId="458" priority="3390" operator="greaterThan">
      <formula>0</formula>
    </cfRule>
  </conditionalFormatting>
  <conditionalFormatting sqref="BE7">
    <cfRule type="cellIs" dxfId="457" priority="3387" operator="equal">
      <formula>0</formula>
    </cfRule>
    <cfRule type="cellIs" dxfId="456" priority="3388" operator="greaterThan">
      <formula>0</formula>
    </cfRule>
  </conditionalFormatting>
  <conditionalFormatting sqref="BE7">
    <cfRule type="cellIs" dxfId="455" priority="3383" operator="equal">
      <formula>0</formula>
    </cfRule>
    <cfRule type="cellIs" dxfId="454" priority="3384" operator="greaterThan">
      <formula>0</formula>
    </cfRule>
  </conditionalFormatting>
  <conditionalFormatting sqref="BE7">
    <cfRule type="cellIs" dxfId="453" priority="3385" operator="equal">
      <formula>0</formula>
    </cfRule>
    <cfRule type="cellIs" dxfId="452" priority="3386" operator="greaterThan">
      <formula>0</formula>
    </cfRule>
  </conditionalFormatting>
  <conditionalFormatting sqref="BE7">
    <cfRule type="cellIs" dxfId="451" priority="3379" operator="equal">
      <formula>0</formula>
    </cfRule>
    <cfRule type="cellIs" dxfId="450" priority="3380" operator="greaterThan">
      <formula>0</formula>
    </cfRule>
  </conditionalFormatting>
  <conditionalFormatting sqref="BE7">
    <cfRule type="cellIs" dxfId="449" priority="3377" operator="equal">
      <formula>0</formula>
    </cfRule>
    <cfRule type="cellIs" dxfId="448" priority="3378" operator="greaterThan">
      <formula>0</formula>
    </cfRule>
  </conditionalFormatting>
  <conditionalFormatting sqref="BE7">
    <cfRule type="cellIs" dxfId="447" priority="3373" operator="equal">
      <formula>0</formula>
    </cfRule>
    <cfRule type="cellIs" dxfId="446" priority="3374" operator="greaterThan">
      <formula>0</formula>
    </cfRule>
  </conditionalFormatting>
  <conditionalFormatting sqref="BE7">
    <cfRule type="cellIs" dxfId="445" priority="3367" operator="equal">
      <formula>0</formula>
    </cfRule>
    <cfRule type="cellIs" dxfId="444" priority="3368" operator="greaterThan">
      <formula>0</formula>
    </cfRule>
  </conditionalFormatting>
  <conditionalFormatting sqref="BE7">
    <cfRule type="cellIs" dxfId="443" priority="3365" operator="equal">
      <formula>0</formula>
    </cfRule>
    <cfRule type="cellIs" dxfId="442" priority="3366" operator="greaterThan">
      <formula>0</formula>
    </cfRule>
  </conditionalFormatting>
  <conditionalFormatting sqref="BE7">
    <cfRule type="cellIs" dxfId="441" priority="3363" operator="equal">
      <formula>0</formula>
    </cfRule>
    <cfRule type="cellIs" dxfId="440" priority="3364" operator="greaterThan">
      <formula>0</formula>
    </cfRule>
  </conditionalFormatting>
  <conditionalFormatting sqref="BE7">
    <cfRule type="cellIs" dxfId="439" priority="3361" operator="equal">
      <formula>0</formula>
    </cfRule>
    <cfRule type="cellIs" dxfId="438" priority="3362" operator="greaterThan">
      <formula>0</formula>
    </cfRule>
  </conditionalFormatting>
  <conditionalFormatting sqref="BE8">
    <cfRule type="cellIs" dxfId="437" priority="3325" operator="equal">
      <formula>0</formula>
    </cfRule>
    <cfRule type="cellIs" dxfId="436" priority="3326" operator="greaterThan">
      <formula>0</formula>
    </cfRule>
  </conditionalFormatting>
  <conditionalFormatting sqref="BE8">
    <cfRule type="cellIs" dxfId="435" priority="3329" operator="equal">
      <formula>0</formula>
    </cfRule>
    <cfRule type="cellIs" dxfId="434" priority="3330" operator="greaterThan">
      <formula>0</formula>
    </cfRule>
  </conditionalFormatting>
  <conditionalFormatting sqref="BE8">
    <cfRule type="cellIs" dxfId="433" priority="3331" operator="equal">
      <formula>0</formula>
    </cfRule>
    <cfRule type="cellIs" dxfId="432" priority="3332" operator="greaterThan">
      <formula>0</formula>
    </cfRule>
  </conditionalFormatting>
  <conditionalFormatting sqref="BE7">
    <cfRule type="cellIs" dxfId="431" priority="3327" operator="equal">
      <formula>0</formula>
    </cfRule>
    <cfRule type="cellIs" dxfId="430" priority="3328" operator="greaterThan">
      <formula>0</formula>
    </cfRule>
  </conditionalFormatting>
  <conditionalFormatting sqref="BE7">
    <cfRule type="cellIs" dxfId="429" priority="3321" operator="equal">
      <formula>0</formula>
    </cfRule>
    <cfRule type="cellIs" dxfId="428" priority="3322" operator="greaterThan">
      <formula>0</formula>
    </cfRule>
  </conditionalFormatting>
  <conditionalFormatting sqref="BE7">
    <cfRule type="cellIs" dxfId="427" priority="3323" operator="equal">
      <formula>0</formula>
    </cfRule>
    <cfRule type="cellIs" dxfId="426" priority="3324" operator="greaterThan">
      <formula>0</formula>
    </cfRule>
  </conditionalFormatting>
  <conditionalFormatting sqref="BE8">
    <cfRule type="cellIs" dxfId="425" priority="3317" operator="equal">
      <formula>0</formula>
    </cfRule>
    <cfRule type="cellIs" dxfId="424" priority="3318" operator="greaterThan">
      <formula>0</formula>
    </cfRule>
  </conditionalFormatting>
  <conditionalFormatting sqref="BE7">
    <cfRule type="cellIs" dxfId="423" priority="3315" operator="equal">
      <formula>0</formula>
    </cfRule>
    <cfRule type="cellIs" dxfId="422" priority="3316" operator="greaterThan">
      <formula>0</formula>
    </cfRule>
  </conditionalFormatting>
  <conditionalFormatting sqref="BE7">
    <cfRule type="cellIs" dxfId="421" priority="3313" operator="equal">
      <formula>0</formula>
    </cfRule>
    <cfRule type="cellIs" dxfId="420" priority="3314" operator="greaterThan">
      <formula>0</formula>
    </cfRule>
  </conditionalFormatting>
  <conditionalFormatting sqref="BE7">
    <cfRule type="cellIs" dxfId="419" priority="3309" operator="equal">
      <formula>0</formula>
    </cfRule>
    <cfRule type="cellIs" dxfId="418" priority="3310" operator="greaterThan">
      <formula>0</formula>
    </cfRule>
  </conditionalFormatting>
  <conditionalFormatting sqref="BE7">
    <cfRule type="cellIs" dxfId="417" priority="3303" operator="equal">
      <formula>0</formula>
    </cfRule>
    <cfRule type="cellIs" dxfId="416" priority="3304" operator="greaterThan">
      <formula>0</formula>
    </cfRule>
  </conditionalFormatting>
  <conditionalFormatting sqref="BE7">
    <cfRule type="cellIs" dxfId="415" priority="3301" operator="equal">
      <formula>0</formula>
    </cfRule>
    <cfRule type="cellIs" dxfId="414" priority="3302" operator="greaterThan">
      <formula>0</formula>
    </cfRule>
  </conditionalFormatting>
  <conditionalFormatting sqref="BE7">
    <cfRule type="cellIs" dxfId="413" priority="3299" operator="equal">
      <formula>0</formula>
    </cfRule>
    <cfRule type="cellIs" dxfId="412" priority="3300" operator="greaterThan">
      <formula>0</formula>
    </cfRule>
  </conditionalFormatting>
  <conditionalFormatting sqref="BE7">
    <cfRule type="cellIs" dxfId="411" priority="3297" operator="equal">
      <formula>0</formula>
    </cfRule>
    <cfRule type="cellIs" dxfId="410" priority="3298" operator="greaterThan">
      <formula>0</formula>
    </cfRule>
  </conditionalFormatting>
  <conditionalFormatting sqref="BE8">
    <cfRule type="cellIs" dxfId="409" priority="3275" operator="equal">
      <formula>0</formula>
    </cfRule>
    <cfRule type="cellIs" dxfId="408" priority="3276" operator="greaterThan">
      <formula>0</formula>
    </cfRule>
  </conditionalFormatting>
  <conditionalFormatting sqref="BE8">
    <cfRule type="cellIs" dxfId="407" priority="3273" operator="equal">
      <formula>0</formula>
    </cfRule>
    <cfRule type="cellIs" dxfId="406" priority="3274" operator="greaterThan">
      <formula>0</formula>
    </cfRule>
  </conditionalFormatting>
  <conditionalFormatting sqref="BE7">
    <cfRule type="cellIs" dxfId="405" priority="3271" operator="equal">
      <formula>0</formula>
    </cfRule>
    <cfRule type="cellIs" dxfId="404" priority="3272" operator="greaterThan">
      <formula>0</formula>
    </cfRule>
  </conditionalFormatting>
  <conditionalFormatting sqref="BE7">
    <cfRule type="cellIs" dxfId="403" priority="3265" operator="equal">
      <formula>0</formula>
    </cfRule>
    <cfRule type="cellIs" dxfId="402" priority="3266" operator="greaterThan">
      <formula>0</formula>
    </cfRule>
  </conditionalFormatting>
  <conditionalFormatting sqref="BE8">
    <cfRule type="cellIs" dxfId="401" priority="3269" operator="equal">
      <formula>0</formula>
    </cfRule>
    <cfRule type="cellIs" dxfId="400" priority="3270" operator="greaterThan">
      <formula>0</formula>
    </cfRule>
  </conditionalFormatting>
  <conditionalFormatting sqref="BE7">
    <cfRule type="cellIs" dxfId="399" priority="3267" operator="equal">
      <formula>0</formula>
    </cfRule>
    <cfRule type="cellIs" dxfId="398" priority="3268" operator="greaterThan">
      <formula>0</formula>
    </cfRule>
  </conditionalFormatting>
  <conditionalFormatting sqref="BE8">
    <cfRule type="cellIs" dxfId="397" priority="3261" operator="equal">
      <formula>0</formula>
    </cfRule>
    <cfRule type="cellIs" dxfId="396" priority="3262" operator="greaterThan">
      <formula>0</formula>
    </cfRule>
  </conditionalFormatting>
  <conditionalFormatting sqref="BE7">
    <cfRule type="cellIs" dxfId="395" priority="3259" operator="equal">
      <formula>0</formula>
    </cfRule>
    <cfRule type="cellIs" dxfId="394" priority="3260" operator="greaterThan">
      <formula>0</formula>
    </cfRule>
  </conditionalFormatting>
  <conditionalFormatting sqref="BE7">
    <cfRule type="cellIs" dxfId="393" priority="3257" operator="equal">
      <formula>0</formula>
    </cfRule>
    <cfRule type="cellIs" dxfId="392" priority="3258" operator="greaterThan">
      <formula>0</formula>
    </cfRule>
  </conditionalFormatting>
  <conditionalFormatting sqref="BE7">
    <cfRule type="cellIs" dxfId="391" priority="3253" operator="equal">
      <formula>0</formula>
    </cfRule>
    <cfRule type="cellIs" dxfId="390" priority="3254" operator="greaterThan">
      <formula>0</formula>
    </cfRule>
  </conditionalFormatting>
  <conditionalFormatting sqref="BE7">
    <cfRule type="cellIs" dxfId="389" priority="3247" operator="equal">
      <formula>0</formula>
    </cfRule>
    <cfRule type="cellIs" dxfId="388" priority="3248" operator="greaterThan">
      <formula>0</formula>
    </cfRule>
  </conditionalFormatting>
  <conditionalFormatting sqref="BE7">
    <cfRule type="cellIs" dxfId="387" priority="3245" operator="equal">
      <formula>0</formula>
    </cfRule>
    <cfRule type="cellIs" dxfId="386" priority="3246" operator="greaterThan">
      <formula>0</formula>
    </cfRule>
  </conditionalFormatting>
  <conditionalFormatting sqref="BE7">
    <cfRule type="cellIs" dxfId="385" priority="3243" operator="equal">
      <formula>0</formula>
    </cfRule>
    <cfRule type="cellIs" dxfId="384" priority="3244" operator="greaterThan">
      <formula>0</formula>
    </cfRule>
  </conditionalFormatting>
  <conditionalFormatting sqref="BE7">
    <cfRule type="cellIs" dxfId="383" priority="3241" operator="equal">
      <formula>0</formula>
    </cfRule>
    <cfRule type="cellIs" dxfId="382" priority="3242" operator="greaterThan">
      <formula>0</formula>
    </cfRule>
  </conditionalFormatting>
  <conditionalFormatting sqref="BE7">
    <cfRule type="cellIs" dxfId="381" priority="3219" operator="equal">
      <formula>0</formula>
    </cfRule>
    <cfRule type="cellIs" dxfId="380" priority="3220" operator="greaterThan">
      <formula>0</formula>
    </cfRule>
  </conditionalFormatting>
  <conditionalFormatting sqref="BE7">
    <cfRule type="cellIs" dxfId="379" priority="3217" operator="equal">
      <formula>0</formula>
    </cfRule>
    <cfRule type="cellIs" dxfId="378" priority="3218" operator="greaterThan">
      <formula>0</formula>
    </cfRule>
  </conditionalFormatting>
  <conditionalFormatting sqref="BE7">
    <cfRule type="cellIs" dxfId="377" priority="3213" operator="equal">
      <formula>0</formula>
    </cfRule>
    <cfRule type="cellIs" dxfId="376" priority="3214" operator="greaterThan">
      <formula>0</formula>
    </cfRule>
  </conditionalFormatting>
  <conditionalFormatting sqref="BE7">
    <cfRule type="cellIs" dxfId="375" priority="3207" operator="equal">
      <formula>0</formula>
    </cfRule>
    <cfRule type="cellIs" dxfId="374" priority="3208" operator="greaterThan">
      <formula>0</formula>
    </cfRule>
  </conditionalFormatting>
  <conditionalFormatting sqref="BE8">
    <cfRule type="cellIs" dxfId="373" priority="3191" operator="equal">
      <formula>0</formula>
    </cfRule>
    <cfRule type="cellIs" dxfId="372" priority="3192" operator="greaterThan">
      <formula>0</formula>
    </cfRule>
  </conditionalFormatting>
  <conditionalFormatting sqref="BE8">
    <cfRule type="cellIs" dxfId="371" priority="3189" operator="equal">
      <formula>0</formula>
    </cfRule>
    <cfRule type="cellIs" dxfId="370" priority="3190" operator="greaterThan">
      <formula>0</formula>
    </cfRule>
  </conditionalFormatting>
  <conditionalFormatting sqref="BE7">
    <cfRule type="cellIs" dxfId="369" priority="3187" operator="equal">
      <formula>0</formula>
    </cfRule>
    <cfRule type="cellIs" dxfId="368" priority="3188" operator="greaterThan">
      <formula>0</formula>
    </cfRule>
  </conditionalFormatting>
  <conditionalFormatting sqref="BE7">
    <cfRule type="cellIs" dxfId="367" priority="3181" operator="equal">
      <formula>0</formula>
    </cfRule>
    <cfRule type="cellIs" dxfId="366" priority="3182" operator="greaterThan">
      <formula>0</formula>
    </cfRule>
  </conditionalFormatting>
  <conditionalFormatting sqref="BE8">
    <cfRule type="cellIs" dxfId="365" priority="3185" operator="equal">
      <formula>0</formula>
    </cfRule>
    <cfRule type="cellIs" dxfId="364" priority="3186" operator="greaterThan">
      <formula>0</formula>
    </cfRule>
  </conditionalFormatting>
  <conditionalFormatting sqref="BE7">
    <cfRule type="cellIs" dxfId="363" priority="3183" operator="equal">
      <formula>0</formula>
    </cfRule>
    <cfRule type="cellIs" dxfId="362" priority="3184" operator="greaterThan">
      <formula>0</formula>
    </cfRule>
  </conditionalFormatting>
  <conditionalFormatting sqref="BE8">
    <cfRule type="cellIs" dxfId="361" priority="3177" operator="equal">
      <formula>0</formula>
    </cfRule>
    <cfRule type="cellIs" dxfId="360" priority="3178" operator="greaterThan">
      <formula>0</formula>
    </cfRule>
  </conditionalFormatting>
  <conditionalFormatting sqref="BE7">
    <cfRule type="cellIs" dxfId="359" priority="3175" operator="equal">
      <formula>0</formula>
    </cfRule>
    <cfRule type="cellIs" dxfId="358" priority="3176" operator="greaterThan">
      <formula>0</formula>
    </cfRule>
  </conditionalFormatting>
  <conditionalFormatting sqref="BE7">
    <cfRule type="cellIs" dxfId="357" priority="3173" operator="equal">
      <formula>0</formula>
    </cfRule>
    <cfRule type="cellIs" dxfId="356" priority="3174" operator="greaterThan">
      <formula>0</formula>
    </cfRule>
  </conditionalFormatting>
  <conditionalFormatting sqref="BE7">
    <cfRule type="cellIs" dxfId="355" priority="3169" operator="equal">
      <formula>0</formula>
    </cfRule>
    <cfRule type="cellIs" dxfId="354" priority="3170" operator="greaterThan">
      <formula>0</formula>
    </cfRule>
  </conditionalFormatting>
  <conditionalFormatting sqref="BE7">
    <cfRule type="cellIs" dxfId="353" priority="3163" operator="equal">
      <formula>0</formula>
    </cfRule>
    <cfRule type="cellIs" dxfId="352" priority="3164" operator="greaterThan">
      <formula>0</formula>
    </cfRule>
  </conditionalFormatting>
  <conditionalFormatting sqref="BE7">
    <cfRule type="cellIs" dxfId="351" priority="3161" operator="equal">
      <formula>0</formula>
    </cfRule>
    <cfRule type="cellIs" dxfId="350" priority="3162" operator="greaterThan">
      <formula>0</formula>
    </cfRule>
  </conditionalFormatting>
  <conditionalFormatting sqref="BE7">
    <cfRule type="cellIs" dxfId="349" priority="3159" operator="equal">
      <formula>0</formula>
    </cfRule>
    <cfRule type="cellIs" dxfId="348" priority="3160" operator="greaterThan">
      <formula>0</formula>
    </cfRule>
  </conditionalFormatting>
  <conditionalFormatting sqref="BE7">
    <cfRule type="cellIs" dxfId="347" priority="3157" operator="equal">
      <formula>0</formula>
    </cfRule>
    <cfRule type="cellIs" dxfId="346" priority="3158" operator="greaterThan">
      <formula>0</formula>
    </cfRule>
  </conditionalFormatting>
  <conditionalFormatting sqref="BE7">
    <cfRule type="cellIs" dxfId="345" priority="3135" operator="equal">
      <formula>0</formula>
    </cfRule>
    <cfRule type="cellIs" dxfId="344" priority="3136" operator="greaterThan">
      <formula>0</formula>
    </cfRule>
  </conditionalFormatting>
  <conditionalFormatting sqref="BE7">
    <cfRule type="cellIs" dxfId="343" priority="3133" operator="equal">
      <formula>0</formula>
    </cfRule>
    <cfRule type="cellIs" dxfId="342" priority="3134" operator="greaterThan">
      <formula>0</formula>
    </cfRule>
  </conditionalFormatting>
  <conditionalFormatting sqref="BE7">
    <cfRule type="cellIs" dxfId="341" priority="3129" operator="equal">
      <formula>0</formula>
    </cfRule>
    <cfRule type="cellIs" dxfId="340" priority="3130" operator="greaterThan">
      <formula>0</formula>
    </cfRule>
  </conditionalFormatting>
  <conditionalFormatting sqref="BE7">
    <cfRule type="cellIs" dxfId="339" priority="3123" operator="equal">
      <formula>0</formula>
    </cfRule>
    <cfRule type="cellIs" dxfId="338" priority="3124" operator="greaterThan">
      <formula>0</formula>
    </cfRule>
  </conditionalFormatting>
  <conditionalFormatting sqref="BE7">
    <cfRule type="cellIs" dxfId="337" priority="3107" operator="equal">
      <formula>0</formula>
    </cfRule>
    <cfRule type="cellIs" dxfId="336" priority="3108" operator="greaterThan">
      <formula>0</formula>
    </cfRule>
  </conditionalFormatting>
  <conditionalFormatting sqref="BE7">
    <cfRule type="cellIs" dxfId="335" priority="3105" operator="equal">
      <formula>0</formula>
    </cfRule>
    <cfRule type="cellIs" dxfId="334" priority="3106" operator="greaterThan">
      <formula>0</formula>
    </cfRule>
  </conditionalFormatting>
  <conditionalFormatting sqref="BE7">
    <cfRule type="cellIs" dxfId="333" priority="3101" operator="equal">
      <formula>0</formula>
    </cfRule>
    <cfRule type="cellIs" dxfId="332" priority="3102" operator="greaterThan">
      <formula>0</formula>
    </cfRule>
  </conditionalFormatting>
  <conditionalFormatting sqref="BE7">
    <cfRule type="cellIs" dxfId="331" priority="3095" operator="equal">
      <formula>0</formula>
    </cfRule>
    <cfRule type="cellIs" dxfId="330" priority="3096" operator="greaterThan">
      <formula>0</formula>
    </cfRule>
  </conditionalFormatting>
  <conditionalFormatting sqref="BE7">
    <cfRule type="cellIs" dxfId="329" priority="3071" operator="equal">
      <formula>0</formula>
    </cfRule>
    <cfRule type="cellIs" dxfId="328" priority="3072" operator="greaterThan">
      <formula>0</formula>
    </cfRule>
  </conditionalFormatting>
  <conditionalFormatting sqref="BE7">
    <cfRule type="cellIs" dxfId="327" priority="3069" operator="equal">
      <formula>0</formula>
    </cfRule>
    <cfRule type="cellIs" dxfId="326" priority="3070" operator="greaterThan">
      <formula>0</formula>
    </cfRule>
  </conditionalFormatting>
  <conditionalFormatting sqref="BE7">
    <cfRule type="cellIs" dxfId="325" priority="3065" operator="equal">
      <formula>0</formula>
    </cfRule>
    <cfRule type="cellIs" dxfId="324" priority="3066" operator="greaterThan">
      <formula>0</formula>
    </cfRule>
  </conditionalFormatting>
  <conditionalFormatting sqref="BE7">
    <cfRule type="cellIs" dxfId="323" priority="3059" operator="equal">
      <formula>0</formula>
    </cfRule>
    <cfRule type="cellIs" dxfId="322" priority="3060" operator="greaterThan">
      <formula>0</formula>
    </cfRule>
  </conditionalFormatting>
  <conditionalFormatting sqref="BE8">
    <cfRule type="cellIs" dxfId="321" priority="3019" operator="equal">
      <formula>0</formula>
    </cfRule>
    <cfRule type="cellIs" dxfId="320" priority="3020" operator="greaterThan">
      <formula>0</formula>
    </cfRule>
  </conditionalFormatting>
  <conditionalFormatting sqref="BE8">
    <cfRule type="cellIs" dxfId="319" priority="3017" operator="equal">
      <formula>0</formula>
    </cfRule>
    <cfRule type="cellIs" dxfId="318" priority="3018" operator="greaterThan">
      <formula>0</formula>
    </cfRule>
  </conditionalFormatting>
  <conditionalFormatting sqref="BE7">
    <cfRule type="cellIs" dxfId="317" priority="3015" operator="equal">
      <formula>0</formula>
    </cfRule>
    <cfRule type="cellIs" dxfId="316" priority="3016" operator="greaterThan">
      <formula>0</formula>
    </cfRule>
  </conditionalFormatting>
  <conditionalFormatting sqref="BE7">
    <cfRule type="cellIs" dxfId="315" priority="3009" operator="equal">
      <formula>0</formula>
    </cfRule>
    <cfRule type="cellIs" dxfId="314" priority="3010" operator="greaterThan">
      <formula>0</formula>
    </cfRule>
  </conditionalFormatting>
  <conditionalFormatting sqref="BE8">
    <cfRule type="cellIs" dxfId="313" priority="3013" operator="equal">
      <formula>0</formula>
    </cfRule>
    <cfRule type="cellIs" dxfId="312" priority="3014" operator="greaterThan">
      <formula>0</formula>
    </cfRule>
  </conditionalFormatting>
  <conditionalFormatting sqref="BE7">
    <cfRule type="cellIs" dxfId="311" priority="3011" operator="equal">
      <formula>0</formula>
    </cfRule>
    <cfRule type="cellIs" dxfId="310" priority="3012" operator="greaterThan">
      <formula>0</formula>
    </cfRule>
  </conditionalFormatting>
  <conditionalFormatting sqref="BE8">
    <cfRule type="cellIs" dxfId="309" priority="3005" operator="equal">
      <formula>0</formula>
    </cfRule>
    <cfRule type="cellIs" dxfId="308" priority="3006" operator="greaterThan">
      <formula>0</formula>
    </cfRule>
  </conditionalFormatting>
  <conditionalFormatting sqref="BE7">
    <cfRule type="cellIs" dxfId="307" priority="3003" operator="equal">
      <formula>0</formula>
    </cfRule>
    <cfRule type="cellIs" dxfId="306" priority="3004" operator="greaterThan">
      <formula>0</formula>
    </cfRule>
  </conditionalFormatting>
  <conditionalFormatting sqref="BE7">
    <cfRule type="cellIs" dxfId="305" priority="3001" operator="equal">
      <formula>0</formula>
    </cfRule>
    <cfRule type="cellIs" dxfId="304" priority="3002" operator="greaterThan">
      <formula>0</formula>
    </cfRule>
  </conditionalFormatting>
  <conditionalFormatting sqref="BE7">
    <cfRule type="cellIs" dxfId="303" priority="2997" operator="equal">
      <formula>0</formula>
    </cfRule>
    <cfRule type="cellIs" dxfId="302" priority="2998" operator="greaterThan">
      <formula>0</formula>
    </cfRule>
  </conditionalFormatting>
  <conditionalFormatting sqref="BE7">
    <cfRule type="cellIs" dxfId="301" priority="2991" operator="equal">
      <formula>0</formula>
    </cfRule>
    <cfRule type="cellIs" dxfId="300" priority="2992" operator="greaterThan">
      <formula>0</formula>
    </cfRule>
  </conditionalFormatting>
  <conditionalFormatting sqref="BE7">
    <cfRule type="cellIs" dxfId="299" priority="2989" operator="equal">
      <formula>0</formula>
    </cfRule>
    <cfRule type="cellIs" dxfId="298" priority="2990" operator="greaterThan">
      <formula>0</formula>
    </cfRule>
  </conditionalFormatting>
  <conditionalFormatting sqref="BE7">
    <cfRule type="cellIs" dxfId="297" priority="2987" operator="equal">
      <formula>0</formula>
    </cfRule>
    <cfRule type="cellIs" dxfId="296" priority="2988" operator="greaterThan">
      <formula>0</formula>
    </cfRule>
  </conditionalFormatting>
  <conditionalFormatting sqref="BE7">
    <cfRule type="cellIs" dxfId="295" priority="2985" operator="equal">
      <formula>0</formula>
    </cfRule>
    <cfRule type="cellIs" dxfId="294" priority="2986" operator="greaterThan">
      <formula>0</formula>
    </cfRule>
  </conditionalFormatting>
  <conditionalFormatting sqref="BE7">
    <cfRule type="cellIs" dxfId="293" priority="2963" operator="equal">
      <formula>0</formula>
    </cfRule>
    <cfRule type="cellIs" dxfId="292" priority="2964" operator="greaterThan">
      <formula>0</formula>
    </cfRule>
  </conditionalFormatting>
  <conditionalFormatting sqref="BE7">
    <cfRule type="cellIs" dxfId="291" priority="2961" operator="equal">
      <formula>0</formula>
    </cfRule>
    <cfRule type="cellIs" dxfId="290" priority="2962" operator="greaterThan">
      <formula>0</formula>
    </cfRule>
  </conditionalFormatting>
  <conditionalFormatting sqref="BE7">
    <cfRule type="cellIs" dxfId="289" priority="2957" operator="equal">
      <formula>0</formula>
    </cfRule>
    <cfRule type="cellIs" dxfId="288" priority="2958" operator="greaterThan">
      <formula>0</formula>
    </cfRule>
  </conditionalFormatting>
  <conditionalFormatting sqref="BE7">
    <cfRule type="cellIs" dxfId="287" priority="2951" operator="equal">
      <formula>0</formula>
    </cfRule>
    <cfRule type="cellIs" dxfId="286" priority="2952" operator="greaterThan">
      <formula>0</formula>
    </cfRule>
  </conditionalFormatting>
  <conditionalFormatting sqref="BE7">
    <cfRule type="cellIs" dxfId="285" priority="2935" operator="equal">
      <formula>0</formula>
    </cfRule>
    <cfRule type="cellIs" dxfId="284" priority="2936" operator="greaterThan">
      <formula>0</formula>
    </cfRule>
  </conditionalFormatting>
  <conditionalFormatting sqref="BE7">
    <cfRule type="cellIs" dxfId="283" priority="2933" operator="equal">
      <formula>0</formula>
    </cfRule>
    <cfRule type="cellIs" dxfId="282" priority="2934" operator="greaterThan">
      <formula>0</formula>
    </cfRule>
  </conditionalFormatting>
  <conditionalFormatting sqref="BE7">
    <cfRule type="cellIs" dxfId="281" priority="2929" operator="equal">
      <formula>0</formula>
    </cfRule>
    <cfRule type="cellIs" dxfId="280" priority="2930" operator="greaterThan">
      <formula>0</formula>
    </cfRule>
  </conditionalFormatting>
  <conditionalFormatting sqref="BE7">
    <cfRule type="cellIs" dxfId="279" priority="2923" operator="equal">
      <formula>0</formula>
    </cfRule>
    <cfRule type="cellIs" dxfId="278" priority="2924" operator="greaterThan">
      <formula>0</formula>
    </cfRule>
  </conditionalFormatting>
  <conditionalFormatting sqref="BE7">
    <cfRule type="cellIs" dxfId="277" priority="2899" operator="equal">
      <formula>0</formula>
    </cfRule>
    <cfRule type="cellIs" dxfId="276" priority="2900" operator="greaterThan">
      <formula>0</formula>
    </cfRule>
  </conditionalFormatting>
  <conditionalFormatting sqref="BE7">
    <cfRule type="cellIs" dxfId="275" priority="2897" operator="equal">
      <formula>0</formula>
    </cfRule>
    <cfRule type="cellIs" dxfId="274" priority="2898" operator="greaterThan">
      <formula>0</formula>
    </cfRule>
  </conditionalFormatting>
  <conditionalFormatting sqref="BE7">
    <cfRule type="cellIs" dxfId="273" priority="2893" operator="equal">
      <formula>0</formula>
    </cfRule>
    <cfRule type="cellIs" dxfId="272" priority="2894" operator="greaterThan">
      <formula>0</formula>
    </cfRule>
  </conditionalFormatting>
  <conditionalFormatting sqref="BE7">
    <cfRule type="cellIs" dxfId="271" priority="2887" operator="equal">
      <formula>0</formula>
    </cfRule>
    <cfRule type="cellIs" dxfId="270" priority="2888" operator="greaterThan">
      <formula>0</formula>
    </cfRule>
  </conditionalFormatting>
  <conditionalFormatting sqref="CS7:CS10">
    <cfRule type="cellIs" dxfId="269" priority="2843" operator="equal">
      <formula>0</formula>
    </cfRule>
    <cfRule type="cellIs" dxfId="268" priority="2844" operator="greaterThan">
      <formula>0</formula>
    </cfRule>
  </conditionalFormatting>
  <conditionalFormatting sqref="DQ7:DQ10">
    <cfRule type="cellIs" dxfId="267" priority="2823" operator="equal">
      <formula>0</formula>
    </cfRule>
    <cfRule type="cellIs" dxfId="266" priority="2824" operator="greaterThan">
      <formula>0</formula>
    </cfRule>
  </conditionalFormatting>
  <conditionalFormatting sqref="DQ7:DQ10">
    <cfRule type="cellIs" dxfId="265" priority="2817" operator="equal">
      <formula>0</formula>
    </cfRule>
    <cfRule type="cellIs" dxfId="264" priority="2818" operator="greaterThan">
      <formula>0</formula>
    </cfRule>
  </conditionalFormatting>
  <conditionalFormatting sqref="DQ8:DQ11">
    <cfRule type="cellIs" dxfId="263" priority="2813" operator="equal">
      <formula>0</formula>
    </cfRule>
    <cfRule type="cellIs" dxfId="262" priority="2814" operator="greaterThan">
      <formula>0</formula>
    </cfRule>
  </conditionalFormatting>
  <conditionalFormatting sqref="DY10:DY12">
    <cfRule type="cellIs" dxfId="261" priority="2635" operator="equal">
      <formula>0</formula>
    </cfRule>
    <cfRule type="cellIs" dxfId="260" priority="2636" operator="greaterThan">
      <formula>0</formula>
    </cfRule>
  </conditionalFormatting>
  <conditionalFormatting sqref="DY9:DY12">
    <cfRule type="cellIs" dxfId="259" priority="2645" operator="equal">
      <formula>0</formula>
    </cfRule>
    <cfRule type="cellIs" dxfId="258" priority="2646" operator="greaterThan">
      <formula>0</formula>
    </cfRule>
  </conditionalFormatting>
  <conditionalFormatting sqref="DY7:DY10">
    <cfRule type="cellIs" dxfId="257" priority="2689" operator="equal">
      <formula>0</formula>
    </cfRule>
    <cfRule type="cellIs" dxfId="256" priority="2690" operator="greaterThan">
      <formula>0</formula>
    </cfRule>
  </conditionalFormatting>
  <conditionalFormatting sqref="DY8:DY11">
    <cfRule type="cellIs" dxfId="255" priority="2685" operator="equal">
      <formula>0</formula>
    </cfRule>
    <cfRule type="cellIs" dxfId="254" priority="2686" operator="greaterThan">
      <formula>0</formula>
    </cfRule>
  </conditionalFormatting>
  <conditionalFormatting sqref="DY8:DY11">
    <cfRule type="cellIs" dxfId="253" priority="2679" operator="equal">
      <formula>0</formula>
    </cfRule>
    <cfRule type="cellIs" dxfId="252" priority="2680" operator="greaterThan">
      <formula>0</formula>
    </cfRule>
  </conditionalFormatting>
  <conditionalFormatting sqref="DY9:DY12">
    <cfRule type="cellIs" dxfId="251" priority="2675" operator="equal">
      <formula>0</formula>
    </cfRule>
    <cfRule type="cellIs" dxfId="250" priority="2676" operator="greaterThan">
      <formula>0</formula>
    </cfRule>
  </conditionalFormatting>
  <conditionalFormatting sqref="DY7:DY10">
    <cfRule type="cellIs" dxfId="249" priority="2673" operator="equal">
      <formula>0</formula>
    </cfRule>
    <cfRule type="cellIs" dxfId="248" priority="2674" operator="greaterThan">
      <formula>0</formula>
    </cfRule>
  </conditionalFormatting>
  <conditionalFormatting sqref="DY7:DY10">
    <cfRule type="cellIs" dxfId="247" priority="2667" operator="equal">
      <formula>0</formula>
    </cfRule>
    <cfRule type="cellIs" dxfId="246" priority="2668" operator="greaterThan">
      <formula>0</formula>
    </cfRule>
  </conditionalFormatting>
  <conditionalFormatting sqref="DY7:DY10">
    <cfRule type="cellIs" dxfId="245" priority="2661" operator="equal">
      <formula>0</formula>
    </cfRule>
    <cfRule type="cellIs" dxfId="244" priority="2662" operator="greaterThan">
      <formula>0</formula>
    </cfRule>
  </conditionalFormatting>
  <conditionalFormatting sqref="DY8:DY11">
    <cfRule type="cellIs" dxfId="243" priority="2657" operator="equal">
      <formula>0</formula>
    </cfRule>
    <cfRule type="cellIs" dxfId="242" priority="2658" operator="greaterThan">
      <formula>0</formula>
    </cfRule>
  </conditionalFormatting>
  <conditionalFormatting sqref="DY8:DY11">
    <cfRule type="cellIs" dxfId="241" priority="2649" operator="equal">
      <formula>0</formula>
    </cfRule>
    <cfRule type="cellIs" dxfId="240" priority="2650" operator="greaterThan">
      <formula>0</formula>
    </cfRule>
  </conditionalFormatting>
  <conditionalFormatting sqref="DY7:DY10">
    <cfRule type="cellIs" dxfId="239" priority="2643" operator="equal">
      <formula>0</formula>
    </cfRule>
    <cfRule type="cellIs" dxfId="238" priority="2644" operator="greaterThan">
      <formula>0</formula>
    </cfRule>
  </conditionalFormatting>
  <conditionalFormatting sqref="DY7:DY10">
    <cfRule type="cellIs" dxfId="237" priority="2641" operator="equal">
      <formula>0</formula>
    </cfRule>
    <cfRule type="cellIs" dxfId="236" priority="2642" operator="greaterThan">
      <formula>0</formula>
    </cfRule>
  </conditionalFormatting>
  <conditionalFormatting sqref="DY9:DY12">
    <cfRule type="cellIs" dxfId="235" priority="2639" operator="equal">
      <formula>0</formula>
    </cfRule>
    <cfRule type="cellIs" dxfId="234" priority="2640" operator="greaterThan">
      <formula>0</formula>
    </cfRule>
  </conditionalFormatting>
  <conditionalFormatting sqref="DY7:DY10">
    <cfRule type="cellIs" dxfId="233" priority="2637" operator="equal">
      <formula>0</formula>
    </cfRule>
    <cfRule type="cellIs" dxfId="232" priority="2638" operator="greaterThan">
      <formula>0</formula>
    </cfRule>
  </conditionalFormatting>
  <conditionalFormatting sqref="DY7:DY10">
    <cfRule type="cellIs" dxfId="231" priority="2617" operator="equal">
      <formula>0</formula>
    </cfRule>
    <cfRule type="cellIs" dxfId="230" priority="2618" operator="greaterThan">
      <formula>0</formula>
    </cfRule>
  </conditionalFormatting>
  <conditionalFormatting sqref="DY8:DY11">
    <cfRule type="cellIs" dxfId="229" priority="2633" operator="equal">
      <formula>0</formula>
    </cfRule>
    <cfRule type="cellIs" dxfId="228" priority="2634" operator="greaterThan">
      <formula>0</formula>
    </cfRule>
  </conditionalFormatting>
  <conditionalFormatting sqref="DY7:DY10">
    <cfRule type="cellIs" dxfId="227" priority="2631" operator="equal">
      <formula>0</formula>
    </cfRule>
    <cfRule type="cellIs" dxfId="226" priority="2632" operator="greaterThan">
      <formula>0</formula>
    </cfRule>
  </conditionalFormatting>
  <conditionalFormatting sqref="DY8:DY11">
    <cfRule type="cellIs" dxfId="225" priority="2629" operator="equal">
      <formula>0</formula>
    </cfRule>
    <cfRule type="cellIs" dxfId="224" priority="2630" operator="greaterThan">
      <formula>0</formula>
    </cfRule>
  </conditionalFormatting>
  <conditionalFormatting sqref="DY8:DY11">
    <cfRule type="cellIs" dxfId="223" priority="2623" operator="equal">
      <formula>0</formula>
    </cfRule>
    <cfRule type="cellIs" dxfId="222" priority="2624" operator="greaterThan">
      <formula>0</formula>
    </cfRule>
  </conditionalFormatting>
  <conditionalFormatting sqref="DY9:DY12">
    <cfRule type="cellIs" dxfId="221" priority="2619" operator="equal">
      <formula>0</formula>
    </cfRule>
    <cfRule type="cellIs" dxfId="220" priority="2620" operator="greaterThan">
      <formula>0</formula>
    </cfRule>
  </conditionalFormatting>
  <conditionalFormatting sqref="DZ8:EC12 DZ7">
    <cfRule type="cellIs" dxfId="219" priority="2729" operator="equal">
      <formula>0</formula>
    </cfRule>
    <cfRule type="cellIs" dxfId="218" priority="2730" operator="greaterThan">
      <formula>0</formula>
    </cfRule>
  </conditionalFormatting>
  <conditionalFormatting sqref="CS7:CS10">
    <cfRule type="cellIs" dxfId="217" priority="2461" operator="equal">
      <formula>0</formula>
    </cfRule>
    <cfRule type="cellIs" dxfId="216" priority="2462" operator="greaterThan">
      <formula>0</formula>
    </cfRule>
  </conditionalFormatting>
  <conditionalFormatting sqref="DQ7:DQ10">
    <cfRule type="cellIs" dxfId="215" priority="2427" operator="equal">
      <formula>0</formula>
    </cfRule>
    <cfRule type="cellIs" dxfId="214" priority="2428" operator="greaterThan">
      <formula>0</formula>
    </cfRule>
  </conditionalFormatting>
  <conditionalFormatting sqref="DQ7:DQ10">
    <cfRule type="cellIs" dxfId="213" priority="2421" operator="equal">
      <formula>0</formula>
    </cfRule>
    <cfRule type="cellIs" dxfId="212" priority="2422" operator="greaterThan">
      <formula>0</formula>
    </cfRule>
  </conditionalFormatting>
  <conditionalFormatting sqref="DQ8:DQ11">
    <cfRule type="cellIs" dxfId="211" priority="2417" operator="equal">
      <formula>0</formula>
    </cfRule>
    <cfRule type="cellIs" dxfId="210" priority="2418" operator="greaterThan">
      <formula>0</formula>
    </cfRule>
  </conditionalFormatting>
  <conditionalFormatting sqref="DQ7:DQ10">
    <cfRule type="cellIs" dxfId="209" priority="2399" operator="equal">
      <formula>0</formula>
    </cfRule>
    <cfRule type="cellIs" dxfId="208" priority="2400" operator="greaterThan">
      <formula>0</formula>
    </cfRule>
  </conditionalFormatting>
  <conditionalFormatting sqref="DY9:DY12">
    <cfRule type="cellIs" dxfId="207" priority="2343" operator="equal">
      <formula>0</formula>
    </cfRule>
    <cfRule type="cellIs" dxfId="206" priority="2344" operator="greaterThan">
      <formula>0</formula>
    </cfRule>
  </conditionalFormatting>
  <conditionalFormatting sqref="DY8:DY11">
    <cfRule type="cellIs" dxfId="205" priority="2353" operator="equal">
      <formula>0</formula>
    </cfRule>
    <cfRule type="cellIs" dxfId="204" priority="2354" operator="greaterThan">
      <formula>0</formula>
    </cfRule>
  </conditionalFormatting>
  <conditionalFormatting sqref="DY7:DY10">
    <cfRule type="cellIs" dxfId="203" priority="2391" operator="equal">
      <formula>0</formula>
    </cfRule>
    <cfRule type="cellIs" dxfId="202" priority="2392" operator="greaterThan">
      <formula>0</formula>
    </cfRule>
  </conditionalFormatting>
  <conditionalFormatting sqref="DY7:DY10">
    <cfRule type="cellIs" dxfId="201" priority="2385" operator="equal">
      <formula>0</formula>
    </cfRule>
    <cfRule type="cellIs" dxfId="200" priority="2386" operator="greaterThan">
      <formula>0</formula>
    </cfRule>
  </conditionalFormatting>
  <conditionalFormatting sqref="DY8:DY11">
    <cfRule type="cellIs" dxfId="199" priority="2381" operator="equal">
      <formula>0</formula>
    </cfRule>
    <cfRule type="cellIs" dxfId="198" priority="2382" operator="greaterThan">
      <formula>0</formula>
    </cfRule>
  </conditionalFormatting>
  <conditionalFormatting sqref="DY7:DY10">
    <cfRule type="cellIs" dxfId="197" priority="2363" operator="equal">
      <formula>0</formula>
    </cfRule>
    <cfRule type="cellIs" dxfId="196" priority="2364" operator="greaterThan">
      <formula>0</formula>
    </cfRule>
  </conditionalFormatting>
  <conditionalFormatting sqref="DY7:DY10">
    <cfRule type="cellIs" dxfId="195" priority="2357" operator="equal">
      <formula>0</formula>
    </cfRule>
    <cfRule type="cellIs" dxfId="194" priority="2358" operator="greaterThan">
      <formula>0</formula>
    </cfRule>
  </conditionalFormatting>
  <conditionalFormatting sqref="DY8:DY11">
    <cfRule type="cellIs" dxfId="193" priority="2347" operator="equal">
      <formula>0</formula>
    </cfRule>
    <cfRule type="cellIs" dxfId="192" priority="2348" operator="greaterThan">
      <formula>0</formula>
    </cfRule>
  </conditionalFormatting>
  <conditionalFormatting sqref="DY7:DY10">
    <cfRule type="cellIs" dxfId="191" priority="2341" operator="equal">
      <formula>0</formula>
    </cfRule>
    <cfRule type="cellIs" dxfId="190" priority="2342" operator="greaterThan">
      <formula>0</formula>
    </cfRule>
  </conditionalFormatting>
  <conditionalFormatting sqref="DY7:DY10">
    <cfRule type="cellIs" dxfId="189" priority="2337" operator="equal">
      <formula>0</formula>
    </cfRule>
    <cfRule type="cellIs" dxfId="188" priority="2338" operator="greaterThan">
      <formula>0</formula>
    </cfRule>
  </conditionalFormatting>
  <conditionalFormatting sqref="DY7:DY10">
    <cfRule type="cellIs" dxfId="187" priority="2331" operator="equal">
      <formula>0</formula>
    </cfRule>
    <cfRule type="cellIs" dxfId="186" priority="2332" operator="greaterThan">
      <formula>0</formula>
    </cfRule>
  </conditionalFormatting>
  <conditionalFormatting sqref="DY8:DY11">
    <cfRule type="cellIs" dxfId="185" priority="2327" operator="equal">
      <formula>0</formula>
    </cfRule>
    <cfRule type="cellIs" dxfId="184" priority="2328" operator="greaterThan">
      <formula>0</formula>
    </cfRule>
  </conditionalFormatting>
  <conditionalFormatting sqref="EP18:ES20 EP17:ER20">
    <cfRule type="cellIs" dxfId="183" priority="2123" operator="equal">
      <formula>0</formula>
    </cfRule>
    <cfRule type="cellIs" dxfId="182" priority="2124" operator="greaterThan">
      <formula>0</formula>
    </cfRule>
  </conditionalFormatting>
  <conditionalFormatting sqref="CS7:CS10">
    <cfRule type="cellIs" dxfId="181" priority="2019" operator="equal">
      <formula>0</formula>
    </cfRule>
    <cfRule type="cellIs" dxfId="180" priority="2020" operator="greaterThan">
      <formula>0</formula>
    </cfRule>
  </conditionalFormatting>
  <conditionalFormatting sqref="DQ7:DQ10">
    <cfRule type="cellIs" dxfId="179" priority="1961" operator="equal">
      <formula>0</formula>
    </cfRule>
    <cfRule type="cellIs" dxfId="178" priority="1962" operator="greaterThan">
      <formula>0</formula>
    </cfRule>
  </conditionalFormatting>
  <conditionalFormatting sqref="DQ7:DQ10">
    <cfRule type="cellIs" dxfId="177" priority="1955" operator="equal">
      <formula>0</formula>
    </cfRule>
    <cfRule type="cellIs" dxfId="176" priority="1956" operator="greaterThan">
      <formula>0</formula>
    </cfRule>
  </conditionalFormatting>
  <conditionalFormatting sqref="DQ8:DQ11">
    <cfRule type="cellIs" dxfId="175" priority="1951" operator="equal">
      <formula>0</formula>
    </cfRule>
    <cfRule type="cellIs" dxfId="174" priority="1952" operator="greaterThan">
      <formula>0</formula>
    </cfRule>
  </conditionalFormatting>
  <conditionalFormatting sqref="DQ7:DQ10">
    <cfRule type="cellIs" dxfId="173" priority="1933" operator="equal">
      <formula>0</formula>
    </cfRule>
    <cfRule type="cellIs" dxfId="172" priority="1934" operator="greaterThan">
      <formula>0</formula>
    </cfRule>
  </conditionalFormatting>
  <conditionalFormatting sqref="DQ7:DQ10">
    <cfRule type="cellIs" dxfId="171" priority="1915" operator="equal">
      <formula>0</formula>
    </cfRule>
    <cfRule type="cellIs" dxfId="170" priority="1916" operator="greaterThan">
      <formula>0</formula>
    </cfRule>
  </conditionalFormatting>
  <conditionalFormatting sqref="DY9:DY12">
    <cfRule type="cellIs" dxfId="169" priority="1843" operator="equal">
      <formula>0</formula>
    </cfRule>
    <cfRule type="cellIs" dxfId="168" priority="1844" operator="greaterThan">
      <formula>0</formula>
    </cfRule>
  </conditionalFormatting>
  <conditionalFormatting sqref="DY8:DY11">
    <cfRule type="cellIs" dxfId="167" priority="1853" operator="equal">
      <formula>0</formula>
    </cfRule>
    <cfRule type="cellIs" dxfId="166" priority="1854" operator="greaterThan">
      <formula>0</formula>
    </cfRule>
  </conditionalFormatting>
  <conditionalFormatting sqref="DY7:DY10">
    <cfRule type="cellIs" dxfId="165" priority="1891" operator="equal">
      <formula>0</formula>
    </cfRule>
    <cfRule type="cellIs" dxfId="164" priority="1892" operator="greaterThan">
      <formula>0</formula>
    </cfRule>
  </conditionalFormatting>
  <conditionalFormatting sqref="DY7:DY10">
    <cfRule type="cellIs" dxfId="163" priority="1885" operator="equal">
      <formula>0</formula>
    </cfRule>
    <cfRule type="cellIs" dxfId="162" priority="1886" operator="greaterThan">
      <formula>0</formula>
    </cfRule>
  </conditionalFormatting>
  <conditionalFormatting sqref="DY8:DY11">
    <cfRule type="cellIs" dxfId="161" priority="1881" operator="equal">
      <formula>0</formula>
    </cfRule>
    <cfRule type="cellIs" dxfId="160" priority="1882" operator="greaterThan">
      <formula>0</formula>
    </cfRule>
  </conditionalFormatting>
  <conditionalFormatting sqref="DY7:DY10">
    <cfRule type="cellIs" dxfId="159" priority="1863" operator="equal">
      <formula>0</formula>
    </cfRule>
    <cfRule type="cellIs" dxfId="158" priority="1864" operator="greaterThan">
      <formula>0</formula>
    </cfRule>
  </conditionalFormatting>
  <conditionalFormatting sqref="DY7:DY10">
    <cfRule type="cellIs" dxfId="157" priority="1857" operator="equal">
      <formula>0</formula>
    </cfRule>
    <cfRule type="cellIs" dxfId="156" priority="1858" operator="greaterThan">
      <formula>0</formula>
    </cfRule>
  </conditionalFormatting>
  <conditionalFormatting sqref="DY8:DY11">
    <cfRule type="cellIs" dxfId="155" priority="1847" operator="equal">
      <formula>0</formula>
    </cfRule>
    <cfRule type="cellIs" dxfId="154" priority="1848" operator="greaterThan">
      <formula>0</formula>
    </cfRule>
  </conditionalFormatting>
  <conditionalFormatting sqref="DY7:DY10">
    <cfRule type="cellIs" dxfId="153" priority="1841" operator="equal">
      <formula>0</formula>
    </cfRule>
    <cfRule type="cellIs" dxfId="152" priority="1842" operator="greaterThan">
      <formula>0</formula>
    </cfRule>
  </conditionalFormatting>
  <conditionalFormatting sqref="DY7:DY10">
    <cfRule type="cellIs" dxfId="151" priority="1837" operator="equal">
      <formula>0</formula>
    </cfRule>
    <cfRule type="cellIs" dxfId="150" priority="1838" operator="greaterThan">
      <formula>0</formula>
    </cfRule>
  </conditionalFormatting>
  <conditionalFormatting sqref="DY7:DY10">
    <cfRule type="cellIs" dxfId="149" priority="1831" operator="equal">
      <formula>0</formula>
    </cfRule>
    <cfRule type="cellIs" dxfId="148" priority="1832" operator="greaterThan">
      <formula>0</formula>
    </cfRule>
  </conditionalFormatting>
  <conditionalFormatting sqref="DY8:DY11">
    <cfRule type="cellIs" dxfId="147" priority="1827" operator="equal">
      <formula>0</formula>
    </cfRule>
    <cfRule type="cellIs" dxfId="146" priority="1828" operator="greaterThan">
      <formula>0</formula>
    </cfRule>
  </conditionalFormatting>
  <conditionalFormatting sqref="DY8:DY11">
    <cfRule type="cellIs" dxfId="145" priority="1773" operator="equal">
      <formula>0</formula>
    </cfRule>
    <cfRule type="cellIs" dxfId="144" priority="1774" operator="greaterThan">
      <formula>0</formula>
    </cfRule>
  </conditionalFormatting>
  <conditionalFormatting sqref="DY7:DY10">
    <cfRule type="cellIs" dxfId="143" priority="1783" operator="equal">
      <formula>0</formula>
    </cfRule>
    <cfRule type="cellIs" dxfId="142" priority="1784" operator="greaterThan">
      <formula>0</formula>
    </cfRule>
  </conditionalFormatting>
  <conditionalFormatting sqref="DY7:DY10">
    <cfRule type="cellIs" dxfId="141" priority="1809" operator="equal">
      <formula>0</formula>
    </cfRule>
    <cfRule type="cellIs" dxfId="140" priority="1810" operator="greaterThan">
      <formula>0</formula>
    </cfRule>
  </conditionalFormatting>
  <conditionalFormatting sqref="DY7:DY10">
    <cfRule type="cellIs" dxfId="139" priority="1777" operator="equal">
      <formula>0</formula>
    </cfRule>
    <cfRule type="cellIs" dxfId="138" priority="1778" operator="greaterThan">
      <formula>0</formula>
    </cfRule>
  </conditionalFormatting>
  <conditionalFormatting sqref="DY7:DY10">
    <cfRule type="cellIs" dxfId="137" priority="1757" operator="equal">
      <formula>0</formula>
    </cfRule>
    <cfRule type="cellIs" dxfId="136" priority="1758" operator="greaterThan">
      <formula>0</formula>
    </cfRule>
  </conditionalFormatting>
  <conditionalFormatting sqref="EX18:FA21 EX17:EZ21">
    <cfRule type="cellIs" dxfId="135" priority="1667" operator="equal">
      <formula>0</formula>
    </cfRule>
    <cfRule type="cellIs" dxfId="134" priority="1668" operator="greaterThan">
      <formula>0</formula>
    </cfRule>
  </conditionalFormatting>
  <conditionalFormatting sqref="CS7:CS10">
    <cfRule type="cellIs" dxfId="133" priority="1419" operator="equal">
      <formula>0</formula>
    </cfRule>
    <cfRule type="cellIs" dxfId="132" priority="1420" operator="greaterThan">
      <formula>0</formula>
    </cfRule>
  </conditionalFormatting>
  <conditionalFormatting sqref="DQ7:DQ10">
    <cfRule type="cellIs" dxfId="131" priority="1321" operator="equal">
      <formula>0</formula>
    </cfRule>
    <cfRule type="cellIs" dxfId="130" priority="1322" operator="greaterThan">
      <formula>0</formula>
    </cfRule>
  </conditionalFormatting>
  <conditionalFormatting sqref="DQ7:DQ10">
    <cfRule type="cellIs" dxfId="129" priority="1315" operator="equal">
      <formula>0</formula>
    </cfRule>
    <cfRule type="cellIs" dxfId="128" priority="1316" operator="greaterThan">
      <formula>0</formula>
    </cfRule>
  </conditionalFormatting>
  <conditionalFormatting sqref="DQ8:DQ11">
    <cfRule type="cellIs" dxfId="127" priority="1311" operator="equal">
      <formula>0</formula>
    </cfRule>
    <cfRule type="cellIs" dxfId="126" priority="1312" operator="greaterThan">
      <formula>0</formula>
    </cfRule>
  </conditionalFormatting>
  <conditionalFormatting sqref="DQ7:DQ10">
    <cfRule type="cellIs" dxfId="125" priority="1293" operator="equal">
      <formula>0</formula>
    </cfRule>
    <cfRule type="cellIs" dxfId="124" priority="1294" operator="greaterThan">
      <formula>0</formula>
    </cfRule>
  </conditionalFormatting>
  <conditionalFormatting sqref="DQ7:DQ10">
    <cfRule type="cellIs" dxfId="123" priority="1275" operator="equal">
      <formula>0</formula>
    </cfRule>
    <cfRule type="cellIs" dxfId="122" priority="1276" operator="greaterThan">
      <formula>0</formula>
    </cfRule>
  </conditionalFormatting>
  <conditionalFormatting sqref="DQ7:DQ10">
    <cfRule type="cellIs" dxfId="121" priority="1241" operator="equal">
      <formula>0</formula>
    </cfRule>
    <cfRule type="cellIs" dxfId="120" priority="1242" operator="greaterThan">
      <formula>0</formula>
    </cfRule>
  </conditionalFormatting>
  <conditionalFormatting sqref="DY9:DY12">
    <cfRule type="cellIs" dxfId="119" priority="1143" operator="equal">
      <formula>0</formula>
    </cfRule>
    <cfRule type="cellIs" dxfId="118" priority="1144" operator="greaterThan">
      <formula>0</formula>
    </cfRule>
  </conditionalFormatting>
  <conditionalFormatting sqref="DY8:DY11">
    <cfRule type="cellIs" dxfId="117" priority="1153" operator="equal">
      <formula>0</formula>
    </cfRule>
    <cfRule type="cellIs" dxfId="116" priority="1154" operator="greaterThan">
      <formula>0</formula>
    </cfRule>
  </conditionalFormatting>
  <conditionalFormatting sqref="DY7:DY10">
    <cfRule type="cellIs" dxfId="115" priority="1191" operator="equal">
      <formula>0</formula>
    </cfRule>
    <cfRule type="cellIs" dxfId="114" priority="1192" operator="greaterThan">
      <formula>0</formula>
    </cfRule>
  </conditionalFormatting>
  <conditionalFormatting sqref="DY7:DY10">
    <cfRule type="cellIs" dxfId="113" priority="1185" operator="equal">
      <formula>0</formula>
    </cfRule>
    <cfRule type="cellIs" dxfId="112" priority="1186" operator="greaterThan">
      <formula>0</formula>
    </cfRule>
  </conditionalFormatting>
  <conditionalFormatting sqref="DY8:DY11">
    <cfRule type="cellIs" dxfId="111" priority="1181" operator="equal">
      <formula>0</formula>
    </cfRule>
    <cfRule type="cellIs" dxfId="110" priority="1182" operator="greaterThan">
      <formula>0</formula>
    </cfRule>
  </conditionalFormatting>
  <conditionalFormatting sqref="DY7:DY10">
    <cfRule type="cellIs" dxfId="109" priority="1163" operator="equal">
      <formula>0</formula>
    </cfRule>
    <cfRule type="cellIs" dxfId="108" priority="1164" operator="greaterThan">
      <formula>0</formula>
    </cfRule>
  </conditionalFormatting>
  <conditionalFormatting sqref="DY7:DY10">
    <cfRule type="cellIs" dxfId="107" priority="1157" operator="equal">
      <formula>0</formula>
    </cfRule>
    <cfRule type="cellIs" dxfId="106" priority="1158" operator="greaterThan">
      <formula>0</formula>
    </cfRule>
  </conditionalFormatting>
  <conditionalFormatting sqref="DY8:DY11">
    <cfRule type="cellIs" dxfId="105" priority="1147" operator="equal">
      <formula>0</formula>
    </cfRule>
    <cfRule type="cellIs" dxfId="104" priority="1148" operator="greaterThan">
      <formula>0</formula>
    </cfRule>
  </conditionalFormatting>
  <conditionalFormatting sqref="DY7:DY10">
    <cfRule type="cellIs" dxfId="103" priority="1141" operator="equal">
      <formula>0</formula>
    </cfRule>
    <cfRule type="cellIs" dxfId="102" priority="1142" operator="greaterThan">
      <formula>0</formula>
    </cfRule>
  </conditionalFormatting>
  <conditionalFormatting sqref="DY7:DY10">
    <cfRule type="cellIs" dxfId="101" priority="1137" operator="equal">
      <formula>0</formula>
    </cfRule>
    <cfRule type="cellIs" dxfId="100" priority="1138" operator="greaterThan">
      <formula>0</formula>
    </cfRule>
  </conditionalFormatting>
  <conditionalFormatting sqref="DY7:DY10">
    <cfRule type="cellIs" dxfId="99" priority="1131" operator="equal">
      <formula>0</formula>
    </cfRule>
    <cfRule type="cellIs" dxfId="98" priority="1132" operator="greaterThan">
      <formula>0</formula>
    </cfRule>
  </conditionalFormatting>
  <conditionalFormatting sqref="DY8:DY11">
    <cfRule type="cellIs" dxfId="97" priority="1127" operator="equal">
      <formula>0</formula>
    </cfRule>
    <cfRule type="cellIs" dxfId="96" priority="1128" operator="greaterThan">
      <formula>0</formula>
    </cfRule>
  </conditionalFormatting>
  <conditionalFormatting sqref="DY8:DY11">
    <cfRule type="cellIs" dxfId="95" priority="1073" operator="equal">
      <formula>0</formula>
    </cfRule>
    <cfRule type="cellIs" dxfId="94" priority="1074" operator="greaterThan">
      <formula>0</formula>
    </cfRule>
  </conditionalFormatting>
  <conditionalFormatting sqref="DY7:DY10">
    <cfRule type="cellIs" dxfId="93" priority="1083" operator="equal">
      <formula>0</formula>
    </cfRule>
    <cfRule type="cellIs" dxfId="92" priority="1084" operator="greaterThan">
      <formula>0</formula>
    </cfRule>
  </conditionalFormatting>
  <conditionalFormatting sqref="DY7:DY10">
    <cfRule type="cellIs" dxfId="91" priority="1109" operator="equal">
      <formula>0</formula>
    </cfRule>
    <cfRule type="cellIs" dxfId="90" priority="1110" operator="greaterThan">
      <formula>0</formula>
    </cfRule>
  </conditionalFormatting>
  <conditionalFormatting sqref="DY7:DY10">
    <cfRule type="cellIs" dxfId="89" priority="1077" operator="equal">
      <formula>0</formula>
    </cfRule>
    <cfRule type="cellIs" dxfId="88" priority="1078" operator="greaterThan">
      <formula>0</formula>
    </cfRule>
  </conditionalFormatting>
  <conditionalFormatting sqref="DY7:DY10">
    <cfRule type="cellIs" dxfId="87" priority="1057" operator="equal">
      <formula>0</formula>
    </cfRule>
    <cfRule type="cellIs" dxfId="86" priority="1058" operator="greaterThan">
      <formula>0</formula>
    </cfRule>
  </conditionalFormatting>
  <conditionalFormatting sqref="DY8:DY11">
    <cfRule type="cellIs" dxfId="85" priority="1003" operator="equal">
      <formula>0</formula>
    </cfRule>
    <cfRule type="cellIs" dxfId="84" priority="1004" operator="greaterThan">
      <formula>0</formula>
    </cfRule>
  </conditionalFormatting>
  <conditionalFormatting sqref="DY7:DY10">
    <cfRule type="cellIs" dxfId="83" priority="1013" operator="equal">
      <formula>0</formula>
    </cfRule>
    <cfRule type="cellIs" dxfId="82" priority="1014" operator="greaterThan">
      <formula>0</formula>
    </cfRule>
  </conditionalFormatting>
  <conditionalFormatting sqref="DY7:DY10">
    <cfRule type="cellIs" dxfId="81" priority="1039" operator="equal">
      <formula>0</formula>
    </cfRule>
    <cfRule type="cellIs" dxfId="80" priority="1040" operator="greaterThan">
      <formula>0</formula>
    </cfRule>
  </conditionalFormatting>
  <conditionalFormatting sqref="DY7:DY10">
    <cfRule type="cellIs" dxfId="79" priority="1007" operator="equal">
      <formula>0</formula>
    </cfRule>
    <cfRule type="cellIs" dxfId="78" priority="1008" operator="greaterThan">
      <formula>0</formula>
    </cfRule>
  </conditionalFormatting>
  <conditionalFormatting sqref="DY7:DY10">
    <cfRule type="cellIs" dxfId="77" priority="987" operator="equal">
      <formula>0</formula>
    </cfRule>
    <cfRule type="cellIs" dxfId="76" priority="988" operator="greaterThan">
      <formula>0</formula>
    </cfRule>
  </conditionalFormatting>
  <conditionalFormatting sqref="DY7:DY10">
    <cfRule type="cellIs" dxfId="75" priority="941" operator="equal">
      <formula>0</formula>
    </cfRule>
    <cfRule type="cellIs" dxfId="74" priority="942" operator="greaterThan">
      <formula>0</formula>
    </cfRule>
  </conditionalFormatting>
  <conditionalFormatting sqref="R18:U22 R17:T22">
    <cfRule type="cellIs" dxfId="73" priority="893" operator="equal">
      <formula>0</formula>
    </cfRule>
    <cfRule type="cellIs" dxfId="72" priority="894" operator="greaterThan">
      <formula>0</formula>
    </cfRule>
  </conditionalFormatting>
  <conditionalFormatting sqref="AG9">
    <cfRule type="cellIs" dxfId="71" priority="597" operator="equal">
      <formula>0</formula>
    </cfRule>
    <cfRule type="cellIs" dxfId="70" priority="598" operator="greaterThan">
      <formula>0</formula>
    </cfRule>
  </conditionalFormatting>
  <conditionalFormatting sqref="BU22:BU23">
    <cfRule type="cellIs" dxfId="69" priority="467" operator="equal">
      <formula>0</formula>
    </cfRule>
    <cfRule type="cellIs" dxfId="68" priority="468" operator="greaterThan">
      <formula>0</formula>
    </cfRule>
  </conditionalFormatting>
  <conditionalFormatting sqref="BU22:BU23">
    <cfRule type="cellIs" dxfId="67" priority="465" operator="equal">
      <formula>0</formula>
    </cfRule>
    <cfRule type="cellIs" dxfId="66" priority="466" operator="greaterThan">
      <formula>0</formula>
    </cfRule>
  </conditionalFormatting>
  <conditionalFormatting sqref="BU22:BU23">
    <cfRule type="cellIs" dxfId="65" priority="463" operator="equal">
      <formula>0</formula>
    </cfRule>
    <cfRule type="cellIs" dxfId="64" priority="464" operator="greaterThan">
      <formula>0</formula>
    </cfRule>
  </conditionalFormatting>
  <conditionalFormatting sqref="BU22:BU23">
    <cfRule type="cellIs" dxfId="63" priority="461" operator="equal">
      <formula>0</formula>
    </cfRule>
    <cfRule type="cellIs" dxfId="62" priority="462" operator="greaterThan">
      <formula>0</formula>
    </cfRule>
  </conditionalFormatting>
  <conditionalFormatting sqref="BU23">
    <cfRule type="cellIs" dxfId="61" priority="455" operator="equal">
      <formula>0</formula>
    </cfRule>
    <cfRule type="cellIs" dxfId="60" priority="456" operator="greaterThan">
      <formula>0</formula>
    </cfRule>
  </conditionalFormatting>
  <conditionalFormatting sqref="BU23">
    <cfRule type="cellIs" dxfId="59" priority="453" operator="equal">
      <formula>0</formula>
    </cfRule>
    <cfRule type="cellIs" dxfId="58" priority="454" operator="greaterThan">
      <formula>0</formula>
    </cfRule>
  </conditionalFormatting>
  <conditionalFormatting sqref="BU23">
    <cfRule type="cellIs" dxfId="57" priority="451" operator="equal">
      <formula>0</formula>
    </cfRule>
    <cfRule type="cellIs" dxfId="56" priority="452" operator="greaterThan">
      <formula>0</formula>
    </cfRule>
  </conditionalFormatting>
  <conditionalFormatting sqref="BU23">
    <cfRule type="cellIs" dxfId="55" priority="449" operator="equal">
      <formula>0</formula>
    </cfRule>
    <cfRule type="cellIs" dxfId="54" priority="450" operator="greaterThan">
      <formula>0</formula>
    </cfRule>
  </conditionalFormatting>
  <conditionalFormatting sqref="EH20:EH24">
    <cfRule type="cellIs" dxfId="53" priority="331" operator="equal">
      <formula>0</formula>
    </cfRule>
    <cfRule type="cellIs" dxfId="52" priority="332" operator="greaterThan">
      <formula>0</formula>
    </cfRule>
  </conditionalFormatting>
  <conditionalFormatting sqref="EG20:EG23">
    <cfRule type="cellIs" dxfId="51" priority="227" operator="equal">
      <formula>0</formula>
    </cfRule>
    <cfRule type="cellIs" dxfId="50" priority="228" operator="greaterThan">
      <formula>0</formula>
    </cfRule>
  </conditionalFormatting>
  <conditionalFormatting sqref="EI22:EK24 EI21:EJ23">
    <cfRule type="cellIs" dxfId="49" priority="225" operator="equal">
      <formula>0</formula>
    </cfRule>
    <cfRule type="cellIs" dxfId="48" priority="226" operator="greaterThan">
      <formula>0</formula>
    </cfRule>
  </conditionalFormatting>
  <conditionalFormatting sqref="BV23:BX23">
    <cfRule type="cellIs" dxfId="47" priority="221" operator="equal">
      <formula>0</formula>
    </cfRule>
    <cfRule type="cellIs" dxfId="46" priority="222" operator="greaterThan">
      <formula>0</formula>
    </cfRule>
  </conditionalFormatting>
  <conditionalFormatting sqref="EI24:EJ24">
    <cfRule type="cellIs" dxfId="45" priority="219" operator="equal">
      <formula>0</formula>
    </cfRule>
    <cfRule type="cellIs" dxfId="44" priority="220" operator="greaterThan">
      <formula>0</formula>
    </cfRule>
  </conditionalFormatting>
  <conditionalFormatting sqref="CC22:CC25">
    <cfRule type="cellIs" dxfId="43" priority="115" operator="equal">
      <formula>0</formula>
    </cfRule>
    <cfRule type="cellIs" dxfId="42" priority="116" operator="greaterThan">
      <formula>0</formula>
    </cfRule>
  </conditionalFormatting>
  <conditionalFormatting sqref="CC22:CC25">
    <cfRule type="cellIs" dxfId="41" priority="113" operator="equal">
      <formula>0</formula>
    </cfRule>
    <cfRule type="cellIs" dxfId="40" priority="114" operator="greaterThan">
      <formula>0</formula>
    </cfRule>
  </conditionalFormatting>
  <conditionalFormatting sqref="CC22:CC25">
    <cfRule type="cellIs" dxfId="39" priority="111" operator="equal">
      <formula>0</formula>
    </cfRule>
    <cfRule type="cellIs" dxfId="38" priority="112" operator="greaterThan">
      <formula>0</formula>
    </cfRule>
  </conditionalFormatting>
  <conditionalFormatting sqref="CC22:CC25">
    <cfRule type="cellIs" dxfId="37" priority="109" operator="equal">
      <formula>0</formula>
    </cfRule>
    <cfRule type="cellIs" dxfId="36" priority="110" operator="greaterThan">
      <formula>0</formula>
    </cfRule>
  </conditionalFormatting>
  <conditionalFormatting sqref="CC23:CC25">
    <cfRule type="cellIs" dxfId="35" priority="107" operator="equal">
      <formula>0</formula>
    </cfRule>
    <cfRule type="cellIs" dxfId="34" priority="108" operator="greaterThan">
      <formula>0</formula>
    </cfRule>
  </conditionalFormatting>
  <conditionalFormatting sqref="CC23:CC25">
    <cfRule type="cellIs" dxfId="33" priority="105" operator="equal">
      <formula>0</formula>
    </cfRule>
    <cfRule type="cellIs" dxfId="32" priority="106" operator="greaterThan">
      <formula>0</formula>
    </cfRule>
  </conditionalFormatting>
  <conditionalFormatting sqref="CC23:CC25">
    <cfRule type="cellIs" dxfId="31" priority="103" operator="equal">
      <formula>0</formula>
    </cfRule>
    <cfRule type="cellIs" dxfId="30" priority="104" operator="greaterThan">
      <formula>0</formula>
    </cfRule>
  </conditionalFormatting>
  <conditionalFormatting sqref="CC23:CC25">
    <cfRule type="cellIs" dxfId="29" priority="101" operator="equal">
      <formula>0</formula>
    </cfRule>
    <cfRule type="cellIs" dxfId="28" priority="102" operator="greaterThan">
      <formula>0</formula>
    </cfRule>
  </conditionalFormatting>
  <conditionalFormatting sqref="CD23:CF23">
    <cfRule type="cellIs" dxfId="27" priority="99" operator="equal">
      <formula>0</formula>
    </cfRule>
    <cfRule type="cellIs" dxfId="26" priority="100" operator="greaterThan">
      <formula>0</formula>
    </cfRule>
  </conditionalFormatting>
  <conditionalFormatting sqref="CD24:CF24">
    <cfRule type="cellIs" dxfId="25" priority="97" operator="equal">
      <formula>0</formula>
    </cfRule>
    <cfRule type="cellIs" dxfId="24" priority="98" operator="greaterThan">
      <formula>0</formula>
    </cfRule>
  </conditionalFormatting>
  <conditionalFormatting sqref="CD24:CF24">
    <cfRule type="cellIs" dxfId="23" priority="95" operator="equal">
      <formula>0</formula>
    </cfRule>
    <cfRule type="cellIs" dxfId="22" priority="96" operator="greaterThan">
      <formula>0</formula>
    </cfRule>
  </conditionalFormatting>
  <conditionalFormatting sqref="CD25:CF25">
    <cfRule type="cellIs" dxfId="21" priority="93" operator="equal">
      <formula>0</formula>
    </cfRule>
    <cfRule type="cellIs" dxfId="20" priority="94" operator="greaterThan">
      <formula>0</formula>
    </cfRule>
  </conditionalFormatting>
  <conditionalFormatting sqref="AH7">
    <cfRule type="cellIs" dxfId="19" priority="35" operator="equal">
      <formula>0</formula>
    </cfRule>
    <cfRule type="cellIs" dxfId="18" priority="36" operator="greaterThan">
      <formula>0</formula>
    </cfRule>
  </conditionalFormatting>
  <conditionalFormatting sqref="BM7:BR34">
    <cfRule type="cellIs" dxfId="17" priority="29" operator="equal">
      <formula>0</formula>
    </cfRule>
    <cfRule type="cellIs" dxfId="16" priority="30" operator="greaterThan">
      <formula>0</formula>
    </cfRule>
  </conditionalFormatting>
  <conditionalFormatting sqref="AI7:AI9">
    <cfRule type="cellIs" dxfId="15" priority="27" operator="equal">
      <formula>0</formula>
    </cfRule>
    <cfRule type="cellIs" dxfId="14" priority="28" operator="greaterThan">
      <formula>0</formula>
    </cfRule>
  </conditionalFormatting>
  <conditionalFormatting sqref="CU7">
    <cfRule type="cellIs" dxfId="13" priority="19" operator="equal">
      <formula>0</formula>
    </cfRule>
    <cfRule type="cellIs" dxfId="12" priority="20" operator="greaterThan">
      <formula>0</formula>
    </cfRule>
  </conditionalFormatting>
  <conditionalFormatting sqref="DC7">
    <cfRule type="cellIs" dxfId="11" priority="17" operator="equal">
      <formula>0</formula>
    </cfRule>
    <cfRule type="cellIs" dxfId="10" priority="18" operator="greaterThan">
      <formula>0</formula>
    </cfRule>
  </conditionalFormatting>
  <conditionalFormatting sqref="EA7">
    <cfRule type="cellIs" dxfId="9" priority="11" operator="equal">
      <formula>0</formula>
    </cfRule>
    <cfRule type="cellIs" dxfId="8" priority="12" operator="greaterThan">
      <formula>0</formula>
    </cfRule>
  </conditionalFormatting>
  <conditionalFormatting sqref="EI7">
    <cfRule type="cellIs" dxfId="7" priority="9" operator="equal">
      <formula>0</formula>
    </cfRule>
    <cfRule type="cellIs" dxfId="6" priority="10" operator="greaterThan">
      <formula>0</formula>
    </cfRule>
  </conditionalFormatting>
  <conditionalFormatting sqref="EQ7">
    <cfRule type="cellIs" dxfId="5" priority="7" operator="equal">
      <formula>0</formula>
    </cfRule>
    <cfRule type="cellIs" dxfId="4" priority="8" operator="greaterThan">
      <formula>0</formula>
    </cfRule>
  </conditionalFormatting>
  <conditionalFormatting sqref="K7">
    <cfRule type="cellIs" dxfId="3" priority="3" operator="equal">
      <formula>0</formula>
    </cfRule>
    <cfRule type="cellIs" dxfId="2" priority="4" operator="greaterThan">
      <formula>0</formula>
    </cfRule>
  </conditionalFormatting>
  <conditionalFormatting sqref="BM35:BR35">
    <cfRule type="cellIs" dxfId="1" priority="1" operator="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zoomScale="85" zoomScaleNormal="85" workbookViewId="0">
      <selection activeCell="D23" sqref="D23"/>
    </sheetView>
  </sheetViews>
  <sheetFormatPr baseColWidth="10" defaultRowHeight="15" x14ac:dyDescent="0.25"/>
  <cols>
    <col min="1" max="1" width="3.140625" customWidth="1"/>
    <col min="2" max="2" width="15.28515625" bestFit="1" customWidth="1"/>
    <col min="3" max="3" width="8.28515625" bestFit="1" customWidth="1"/>
    <col min="4" max="4" width="10.42578125" bestFit="1" customWidth="1"/>
    <col min="5" max="5" width="22.42578125" bestFit="1" customWidth="1"/>
  </cols>
  <sheetData>
    <row r="2" spans="2:6" x14ac:dyDescent="0.25">
      <c r="B2" s="77" t="s">
        <v>47</v>
      </c>
      <c r="C2" s="77" t="str">
        <f>+'Flujo Fondos'!C3</f>
        <v>CAPITAL</v>
      </c>
      <c r="D2" s="77" t="str">
        <f>+'Flujo Fondos'!E3</f>
        <v>INTERESES</v>
      </c>
      <c r="E2" s="77" t="str">
        <f>+'Flujo Fondos'!F3</f>
        <v>ACREDITADO EN BANCO</v>
      </c>
      <c r="F2" s="77" t="s">
        <v>48</v>
      </c>
    </row>
    <row r="3" spans="2:6" x14ac:dyDescent="0.25">
      <c r="B3" s="75" t="str">
        <f>+'Flujo Fondos'!A5</f>
        <v/>
      </c>
      <c r="C3" s="76">
        <f>+'Flujo Fondos'!C5/1000000</f>
        <v>0</v>
      </c>
      <c r="D3" s="76">
        <f>+'Flujo Fondos'!E5/1000000</f>
        <v>0</v>
      </c>
      <c r="E3" s="76">
        <f>+'Flujo Fondos'!G5/1000000</f>
        <v>0</v>
      </c>
      <c r="F3" s="5">
        <f>+'Flujo Fondos'!I5</f>
        <v>0</v>
      </c>
    </row>
    <row r="4" spans="2:6" x14ac:dyDescent="0.25">
      <c r="B4" s="75" t="str">
        <f>+'Flujo Fondos'!A6</f>
        <v/>
      </c>
      <c r="C4" s="76">
        <f>+'Flujo Fondos'!C6/1000000</f>
        <v>0</v>
      </c>
      <c r="D4" s="76">
        <f>+'Flujo Fondos'!E6/1000000</f>
        <v>0</v>
      </c>
      <c r="E4" s="76">
        <f>+'Flujo Fondos'!G6/1000000</f>
        <v>0</v>
      </c>
      <c r="F4" s="5" t="str">
        <f>+'Flujo Fondos'!I6</f>
        <v/>
      </c>
    </row>
    <row r="5" spans="2:6" x14ac:dyDescent="0.25">
      <c r="B5" s="75" t="str">
        <f>+'Flujo Fondos'!A7</f>
        <v/>
      </c>
      <c r="C5" s="76">
        <f>+'Flujo Fondos'!C7/1000000</f>
        <v>0</v>
      </c>
      <c r="D5" s="76">
        <f>+'Flujo Fondos'!E7/1000000</f>
        <v>0</v>
      </c>
      <c r="E5" s="76">
        <f>+'Flujo Fondos'!G7/1000000</f>
        <v>0</v>
      </c>
      <c r="F5" s="5" t="str">
        <f>+'Flujo Fondos'!I7</f>
        <v/>
      </c>
    </row>
    <row r="6" spans="2:6" x14ac:dyDescent="0.25">
      <c r="B6" s="75" t="str">
        <f>+'Flujo Fondos'!A8</f>
        <v/>
      </c>
      <c r="C6" s="76">
        <f>+'Flujo Fondos'!C8/1000000</f>
        <v>0</v>
      </c>
      <c r="D6" s="76">
        <f>+'Flujo Fondos'!E8/1000000</f>
        <v>0</v>
      </c>
      <c r="E6" s="76">
        <f>+'Flujo Fondos'!G8/1000000</f>
        <v>0</v>
      </c>
      <c r="F6" s="5" t="str">
        <f>+'Flujo Fondos'!I8</f>
        <v/>
      </c>
    </row>
    <row r="7" spans="2:6" x14ac:dyDescent="0.25">
      <c r="B7" s="75" t="str">
        <f>+'Flujo Fondos'!A9</f>
        <v/>
      </c>
      <c r="C7" s="76">
        <f>+'Flujo Fondos'!C9/1000000</f>
        <v>0</v>
      </c>
      <c r="D7" s="76">
        <f>+'Flujo Fondos'!E9/1000000</f>
        <v>0</v>
      </c>
      <c r="E7" s="76">
        <f>+'Flujo Fondos'!G9/1000000</f>
        <v>0</v>
      </c>
      <c r="F7" s="5" t="str">
        <f>+'Flujo Fondos'!I9</f>
        <v/>
      </c>
    </row>
    <row r="8" spans="2:6" x14ac:dyDescent="0.25">
      <c r="B8" s="75" t="str">
        <f>+'Flujo Fondos'!A10</f>
        <v/>
      </c>
      <c r="C8" s="76">
        <f>+'Flujo Fondos'!C10/1000000</f>
        <v>0</v>
      </c>
      <c r="D8" s="76">
        <f>+'Flujo Fondos'!E10/1000000</f>
        <v>0</v>
      </c>
      <c r="E8" s="76">
        <f>+'Flujo Fondos'!G10/1000000</f>
        <v>0</v>
      </c>
      <c r="F8" s="5" t="str">
        <f>+'Flujo Fondos'!I10</f>
        <v/>
      </c>
    </row>
    <row r="9" spans="2:6" x14ac:dyDescent="0.25">
      <c r="B9" s="75" t="str">
        <f>+'Flujo Fondos'!A11</f>
        <v/>
      </c>
      <c r="C9" s="76">
        <f>+'Flujo Fondos'!C11/1000000</f>
        <v>0</v>
      </c>
      <c r="D9" s="76">
        <f>+'Flujo Fondos'!E11/1000000</f>
        <v>0</v>
      </c>
      <c r="E9" s="76">
        <f>+'Flujo Fondos'!G11/1000000</f>
        <v>0</v>
      </c>
      <c r="F9" s="5" t="str">
        <f>+'Flujo Fondos'!I11</f>
        <v/>
      </c>
    </row>
    <row r="10" spans="2:6" x14ac:dyDescent="0.25">
      <c r="B10" s="75" t="str">
        <f>+'Flujo Fondos'!A12</f>
        <v/>
      </c>
      <c r="C10" s="76">
        <f>+'Flujo Fondos'!C12/1000000</f>
        <v>0</v>
      </c>
      <c r="D10" s="76">
        <f>+'Flujo Fondos'!E12/1000000</f>
        <v>0</v>
      </c>
      <c r="E10" s="76">
        <f>+'Flujo Fondos'!G12/1000000</f>
        <v>0</v>
      </c>
      <c r="F10" s="5" t="str">
        <f>+'Flujo Fondos'!I12</f>
        <v/>
      </c>
    </row>
    <row r="11" spans="2:6" x14ac:dyDescent="0.25">
      <c r="B11" s="75" t="str">
        <f>+'Flujo Fondos'!A13</f>
        <v/>
      </c>
      <c r="C11" s="76">
        <f>+'Flujo Fondos'!C13/1000000</f>
        <v>0</v>
      </c>
      <c r="D11" s="76">
        <f>+'Flujo Fondos'!E13/1000000</f>
        <v>0</v>
      </c>
      <c r="E11" s="76">
        <f>+'Flujo Fondos'!G13/1000000</f>
        <v>0</v>
      </c>
      <c r="F11" s="5" t="str">
        <f>+'Flujo Fondos'!I13</f>
        <v/>
      </c>
    </row>
    <row r="12" spans="2:6" x14ac:dyDescent="0.25">
      <c r="B12" s="75" t="str">
        <f>+'Flujo Fondos'!A14</f>
        <v/>
      </c>
      <c r="C12" s="76">
        <f>+'Flujo Fondos'!C14/1000000</f>
        <v>0</v>
      </c>
      <c r="D12" s="76">
        <f>+'Flujo Fondos'!E14/1000000</f>
        <v>0</v>
      </c>
      <c r="E12" s="76">
        <f>+'Flujo Fondos'!G14/1000000</f>
        <v>0</v>
      </c>
      <c r="F12" s="5" t="str">
        <f>+'Flujo Fondos'!I14</f>
        <v/>
      </c>
    </row>
    <row r="13" spans="2:6" x14ac:dyDescent="0.25">
      <c r="B13" s="75" t="str">
        <f>+'Flujo Fondos'!A15</f>
        <v/>
      </c>
      <c r="C13" s="76">
        <f>+'Flujo Fondos'!C15/1000000</f>
        <v>0</v>
      </c>
      <c r="D13" s="76">
        <f>+'Flujo Fondos'!E15/1000000</f>
        <v>0</v>
      </c>
      <c r="E13" s="76">
        <f>+'Flujo Fondos'!G15/1000000</f>
        <v>0</v>
      </c>
      <c r="F13" s="5" t="str">
        <f>+'Flujo Fondos'!I15</f>
        <v/>
      </c>
    </row>
    <row r="14" spans="2:6" x14ac:dyDescent="0.25">
      <c r="B14" s="75" t="str">
        <f>+'Flujo Fondos'!A16</f>
        <v/>
      </c>
      <c r="C14" s="76">
        <f>+'Flujo Fondos'!C16/1000000</f>
        <v>0</v>
      </c>
      <c r="D14" s="76">
        <f>+'Flujo Fondos'!E16/1000000</f>
        <v>0</v>
      </c>
      <c r="E14" s="76">
        <f>+'Flujo Fondos'!G16/1000000</f>
        <v>0</v>
      </c>
      <c r="F14" s="5" t="str">
        <f>+'Flujo Fondos'!I16</f>
        <v/>
      </c>
    </row>
    <row r="15" spans="2:6" x14ac:dyDescent="0.25">
      <c r="B15" s="75" t="str">
        <f>+'Flujo Fondos'!A17</f>
        <v/>
      </c>
      <c r="C15" s="76">
        <f>+'Flujo Fondos'!C17/1000000</f>
        <v>0</v>
      </c>
      <c r="D15" s="76">
        <f>+'Flujo Fondos'!E17/1000000</f>
        <v>0</v>
      </c>
      <c r="E15" s="76">
        <f>+'Flujo Fondos'!G17/1000000</f>
        <v>0</v>
      </c>
      <c r="F15" s="5" t="str">
        <f>+'Flujo Fondos'!I17</f>
        <v/>
      </c>
    </row>
    <row r="16" spans="2:6" x14ac:dyDescent="0.25">
      <c r="B16" s="75" t="str">
        <f>+'Flujo Fondos'!A18</f>
        <v/>
      </c>
      <c r="C16" s="76">
        <f>+'Flujo Fondos'!C18/1000000</f>
        <v>0</v>
      </c>
      <c r="D16" s="76">
        <f>+'Flujo Fondos'!E18/1000000</f>
        <v>0</v>
      </c>
      <c r="E16" s="76">
        <f>+'Flujo Fondos'!G18/1000000</f>
        <v>0</v>
      </c>
      <c r="F16" s="5" t="str">
        <f>+'Flujo Fondos'!I18</f>
        <v/>
      </c>
    </row>
    <row r="17" spans="2:6" x14ac:dyDescent="0.25">
      <c r="B17" s="75" t="str">
        <f>+'Flujo Fondos'!A19</f>
        <v/>
      </c>
      <c r="C17" s="76">
        <f>+'Flujo Fondos'!C19/1000000</f>
        <v>0</v>
      </c>
      <c r="D17" s="76">
        <f>+'Flujo Fondos'!E19/1000000</f>
        <v>0</v>
      </c>
      <c r="E17" s="76">
        <f>+'Flujo Fondos'!G19/1000000</f>
        <v>0</v>
      </c>
      <c r="F17" s="5" t="str">
        <f>+'Flujo Fondos'!I19</f>
        <v/>
      </c>
    </row>
    <row r="18" spans="2:6" x14ac:dyDescent="0.25">
      <c r="B18" s="75" t="str">
        <f>+'Flujo Fondos'!A20</f>
        <v/>
      </c>
      <c r="C18" s="76">
        <f>+'Flujo Fondos'!C20/1000000</f>
        <v>0</v>
      </c>
      <c r="D18" s="76">
        <f>+'Flujo Fondos'!E20/1000000</f>
        <v>0</v>
      </c>
      <c r="E18" s="76">
        <f>+'Flujo Fondos'!G20/1000000</f>
        <v>0</v>
      </c>
      <c r="F18" s="5" t="str">
        <f>+'Flujo Fondos'!I20</f>
        <v/>
      </c>
    </row>
    <row r="19" spans="2:6" x14ac:dyDescent="0.25">
      <c r="B19" s="75" t="str">
        <f>+'Flujo Fondos'!A21</f>
        <v/>
      </c>
      <c r="C19" s="76">
        <f>+'Flujo Fondos'!C21/1000000</f>
        <v>0</v>
      </c>
      <c r="D19" s="76">
        <f>+'Flujo Fondos'!E21/1000000</f>
        <v>0</v>
      </c>
      <c r="E19" s="76">
        <f>+'Flujo Fondos'!G21/1000000</f>
        <v>0</v>
      </c>
      <c r="F19" s="5" t="str">
        <f>+'Flujo Fondos'!I21</f>
        <v/>
      </c>
    </row>
    <row r="20" spans="2:6" x14ac:dyDescent="0.25">
      <c r="B20" s="75" t="str">
        <f>+'Flujo Fondos'!A22</f>
        <v/>
      </c>
      <c r="C20" s="76">
        <f>+'Flujo Fondos'!C22/1000000</f>
        <v>0</v>
      </c>
      <c r="D20" s="76">
        <f>+'Flujo Fondos'!E22/1000000</f>
        <v>0</v>
      </c>
      <c r="E20" s="76">
        <f>+'Flujo Fondos'!G22/1000000</f>
        <v>0</v>
      </c>
      <c r="F20" s="5" t="str">
        <f>+'Flujo Fondos'!I22</f>
        <v/>
      </c>
    </row>
    <row r="21" spans="2:6" x14ac:dyDescent="0.25">
      <c r="B21" s="75" t="str">
        <f>+'Flujo Fondos'!A23</f>
        <v/>
      </c>
      <c r="C21" s="76">
        <f>+'Flujo Fondos'!C23/1000000</f>
        <v>0</v>
      </c>
      <c r="D21" s="76">
        <f>+'Flujo Fondos'!E23/1000000</f>
        <v>0</v>
      </c>
      <c r="E21" s="76">
        <f>+'Flujo Fondos'!G23/1000000</f>
        <v>0</v>
      </c>
      <c r="F21" s="5" t="str">
        <f>+'Flujo Fondos'!I23</f>
        <v/>
      </c>
    </row>
    <row r="22" spans="2:6" x14ac:dyDescent="0.25">
      <c r="B22" s="75" t="str">
        <f>+'Flujo Fondos'!A24</f>
        <v/>
      </c>
      <c r="C22" s="76">
        <f>+'Flujo Fondos'!C24/1000000</f>
        <v>0</v>
      </c>
      <c r="D22" s="76">
        <f>+'Flujo Fondos'!E24/1000000</f>
        <v>0</v>
      </c>
      <c r="E22" s="76">
        <f>+'Flujo Fondos'!G24/1000000</f>
        <v>0</v>
      </c>
      <c r="F22" s="5" t="str">
        <f>+'Flujo Fondos'!I24</f>
        <v/>
      </c>
    </row>
    <row r="23" spans="2:6" x14ac:dyDescent="0.25">
      <c r="B23" s="75" t="str">
        <f>+'Flujo Fondos'!A25</f>
        <v/>
      </c>
      <c r="C23" s="76"/>
      <c r="D23" s="76"/>
      <c r="E23" s="76"/>
      <c r="F2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Portafolio</vt:lpstr>
      <vt:lpstr>Flujo Fondos</vt:lpstr>
      <vt:lpstr>Calculos</vt:lpstr>
      <vt:lpstr>Grafico</vt:lpstr>
      <vt:lpstr>Gráfico1</vt:lpstr>
      <vt:lpstr>Portafolio!Área_de_impresión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Rial</dc:creator>
  <cp:lastModifiedBy>Sebastián Carvalho</cp:lastModifiedBy>
  <cp:lastPrinted>2020-09-24T14:43:14Z</cp:lastPrinted>
  <dcterms:created xsi:type="dcterms:W3CDTF">2016-03-03T17:56:13Z</dcterms:created>
  <dcterms:modified xsi:type="dcterms:W3CDTF">2023-09-18T19:27:31Z</dcterms:modified>
</cp:coreProperties>
</file>